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Windows\TEMP\DML0004046D.TMP\"/>
    </mc:Choice>
  </mc:AlternateContent>
  <bookViews>
    <workbookView xWindow="0" yWindow="0" windowWidth="27450" windowHeight="9540"/>
  </bookViews>
  <sheets>
    <sheet name="0503121" sheetId="1" r:id="rId1"/>
  </sheets>
  <definedNames>
    <definedName name="ScriptStr">#REF!</definedName>
    <definedName name="txt_fileName">#REF!</definedName>
    <definedName name="МФБухгалтер">#REF!</definedName>
    <definedName name="МФДатаПо">#REF!</definedName>
    <definedName name="МФИсполнитель">#REF!</definedName>
    <definedName name="МФИСТ">#REF!</definedName>
    <definedName name="МФПРД">#REF!</definedName>
    <definedName name="МФРуководитель">#REF!</definedName>
    <definedName name="МФТелефон">#REF!</definedName>
  </definedNames>
  <calcPr calcId="152511" fullPrecision="0"/>
</workbook>
</file>

<file path=xl/calcChain.xml><?xml version="1.0" encoding="utf-8"?>
<calcChain xmlns="http://schemas.openxmlformats.org/spreadsheetml/2006/main">
  <c r="G25" i="1" l="1"/>
  <c r="G31" i="1"/>
  <c r="G47" i="1"/>
  <c r="G46" i="1"/>
  <c r="G54" i="1"/>
  <c r="G53" i="1"/>
  <c r="G61" i="1"/>
  <c r="G60" i="1"/>
  <c r="G59" i="1"/>
  <c r="G58" i="1"/>
  <c r="G70" i="1"/>
  <c r="G69" i="1"/>
  <c r="G68" i="1"/>
  <c r="G67" i="1"/>
  <c r="G66" i="1"/>
  <c r="G65" i="1"/>
  <c r="G64" i="1"/>
  <c r="G83" i="1"/>
  <c r="G82" i="1"/>
  <c r="G93" i="1"/>
  <c r="G92" i="1"/>
  <c r="G99" i="1"/>
  <c r="G183" i="1" l="1"/>
  <c r="G182" i="1"/>
  <c r="G175" i="1"/>
  <c r="G174" i="1"/>
  <c r="G173" i="1" s="1"/>
  <c r="F173" i="1"/>
  <c r="E173" i="1"/>
  <c r="G172" i="1"/>
  <c r="G171" i="1"/>
  <c r="G170" i="1" s="1"/>
  <c r="F170" i="1"/>
  <c r="E170" i="1"/>
  <c r="G169" i="1"/>
  <c r="G168" i="1"/>
  <c r="G167" i="1" s="1"/>
  <c r="G166" i="1" s="1"/>
  <c r="F167" i="1"/>
  <c r="F166" i="1" s="1"/>
  <c r="E167" i="1"/>
  <c r="E166" i="1"/>
  <c r="G165" i="1"/>
  <c r="G164" i="1"/>
  <c r="F163" i="1"/>
  <c r="E163" i="1"/>
  <c r="G162" i="1"/>
  <c r="G161" i="1"/>
  <c r="G160" i="1" s="1"/>
  <c r="F160" i="1"/>
  <c r="E160" i="1"/>
  <c r="G159" i="1"/>
  <c r="G158" i="1"/>
  <c r="F157" i="1"/>
  <c r="E157" i="1"/>
  <c r="G150" i="1"/>
  <c r="G148" i="1" s="1"/>
  <c r="G149" i="1"/>
  <c r="F148" i="1"/>
  <c r="E148" i="1"/>
  <c r="G147" i="1"/>
  <c r="G146" i="1"/>
  <c r="F145" i="1"/>
  <c r="E145" i="1"/>
  <c r="G144" i="1"/>
  <c r="G143" i="1"/>
  <c r="G142" i="1"/>
  <c r="F142" i="1"/>
  <c r="F141" i="1" s="1"/>
  <c r="F140" i="1" s="1"/>
  <c r="E142" i="1"/>
  <c r="G139" i="1"/>
  <c r="G138" i="1"/>
  <c r="G137" i="1"/>
  <c r="G136" i="1" s="1"/>
  <c r="F136" i="1"/>
  <c r="E136" i="1"/>
  <c r="G135" i="1"/>
  <c r="G134" i="1"/>
  <c r="F133" i="1"/>
  <c r="E133" i="1"/>
  <c r="G132" i="1"/>
  <c r="G130" i="1" s="1"/>
  <c r="G131" i="1"/>
  <c r="F130" i="1"/>
  <c r="E130" i="1"/>
  <c r="G129" i="1"/>
  <c r="G128" i="1"/>
  <c r="F127" i="1"/>
  <c r="E127" i="1"/>
  <c r="G125" i="1"/>
  <c r="G124" i="1"/>
  <c r="G116" i="1"/>
  <c r="G115" i="1"/>
  <c r="G114" i="1" s="1"/>
  <c r="F114" i="1"/>
  <c r="E114" i="1"/>
  <c r="G113" i="1"/>
  <c r="G112" i="1"/>
  <c r="G111" i="1" s="1"/>
  <c r="F111" i="1"/>
  <c r="E111" i="1"/>
  <c r="G110" i="1"/>
  <c r="G109" i="1"/>
  <c r="G108" i="1" s="1"/>
  <c r="F108" i="1"/>
  <c r="E108" i="1"/>
  <c r="G107" i="1"/>
  <c r="G106" i="1"/>
  <c r="F105" i="1"/>
  <c r="E105" i="1"/>
  <c r="E104" i="1"/>
  <c r="G103" i="1"/>
  <c r="G98" i="1"/>
  <c r="F98" i="1"/>
  <c r="E98" i="1"/>
  <c r="G96" i="1"/>
  <c r="G95" i="1" s="1"/>
  <c r="F95" i="1"/>
  <c r="E95" i="1"/>
  <c r="G91" i="1"/>
  <c r="F91" i="1"/>
  <c r="E91" i="1"/>
  <c r="G81" i="1"/>
  <c r="F81" i="1"/>
  <c r="E81" i="1"/>
  <c r="G79" i="1"/>
  <c r="G78" i="1" s="1"/>
  <c r="F78" i="1"/>
  <c r="E78" i="1"/>
  <c r="G76" i="1"/>
  <c r="G75" i="1" s="1"/>
  <c r="F75" i="1"/>
  <c r="E75" i="1"/>
  <c r="G73" i="1"/>
  <c r="G72" i="1" s="1"/>
  <c r="F72" i="1"/>
  <c r="E72" i="1"/>
  <c r="G63" i="1"/>
  <c r="F63" i="1"/>
  <c r="E63" i="1"/>
  <c r="G57" i="1"/>
  <c r="F57" i="1"/>
  <c r="E57" i="1"/>
  <c r="E56" i="1" s="1"/>
  <c r="G52" i="1"/>
  <c r="F52" i="1"/>
  <c r="E52" i="1"/>
  <c r="G50" i="1"/>
  <c r="G49" i="1" s="1"/>
  <c r="F49" i="1"/>
  <c r="E49" i="1"/>
  <c r="G45" i="1"/>
  <c r="F45" i="1"/>
  <c r="E45" i="1"/>
  <c r="G43" i="1"/>
  <c r="G42" i="1" s="1"/>
  <c r="F42" i="1"/>
  <c r="E42" i="1"/>
  <c r="G34" i="1"/>
  <c r="G33" i="1" s="1"/>
  <c r="F33" i="1"/>
  <c r="E33" i="1"/>
  <c r="G30" i="1"/>
  <c r="F30" i="1"/>
  <c r="E30" i="1"/>
  <c r="G28" i="1"/>
  <c r="G27" i="1" s="1"/>
  <c r="F27" i="1"/>
  <c r="E27" i="1"/>
  <c r="G24" i="1"/>
  <c r="F24" i="1"/>
  <c r="E24" i="1"/>
  <c r="E20" i="1" s="1"/>
  <c r="E102" i="1" s="1"/>
  <c r="E101" i="1" s="1"/>
  <c r="G22" i="1"/>
  <c r="G21" i="1" s="1"/>
  <c r="F21" i="1"/>
  <c r="E21" i="1"/>
  <c r="F20" i="1" l="1"/>
  <c r="F104" i="1"/>
  <c r="G127" i="1"/>
  <c r="G133" i="1"/>
  <c r="G145" i="1"/>
  <c r="G157" i="1"/>
  <c r="F56" i="1"/>
  <c r="G105" i="1"/>
  <c r="G104" i="1" s="1"/>
  <c r="E141" i="1"/>
  <c r="E140" i="1" s="1"/>
  <c r="G163" i="1"/>
  <c r="G141" i="1"/>
  <c r="G140" i="1" s="1"/>
  <c r="G20" i="1"/>
  <c r="G56" i="1"/>
  <c r="F102" i="1" l="1"/>
  <c r="F101" i="1" s="1"/>
  <c r="G102" i="1"/>
  <c r="G101" i="1" s="1"/>
</calcChain>
</file>

<file path=xl/sharedStrings.xml><?xml version="1.0" encoding="utf-8"?>
<sst xmlns="http://schemas.openxmlformats.org/spreadsheetml/2006/main" count="444" uniqueCount="333">
  <si>
    <t>КОДЫ</t>
  </si>
  <si>
    <t>0503121</t>
  </si>
  <si>
    <t>Наименование показателя</t>
  </si>
  <si>
    <t>Итого</t>
  </si>
  <si>
    <t>5</t>
  </si>
  <si>
    <t>6</t>
  </si>
  <si>
    <t>010</t>
  </si>
  <si>
    <t>100</t>
  </si>
  <si>
    <t>020</t>
  </si>
  <si>
    <t>110</t>
  </si>
  <si>
    <t>030</t>
  </si>
  <si>
    <t>120</t>
  </si>
  <si>
    <t>040</t>
  </si>
  <si>
    <t>130</t>
  </si>
  <si>
    <t>050</t>
  </si>
  <si>
    <t>140</t>
  </si>
  <si>
    <t>060</t>
  </si>
  <si>
    <t>150</t>
  </si>
  <si>
    <t>160</t>
  </si>
  <si>
    <t>170</t>
  </si>
  <si>
    <t>180</t>
  </si>
  <si>
    <t>Форма 0503121 с.2</t>
  </si>
  <si>
    <t>200</t>
  </si>
  <si>
    <t>210</t>
  </si>
  <si>
    <t>220</t>
  </si>
  <si>
    <t>190</t>
  </si>
  <si>
    <t>230</t>
  </si>
  <si>
    <t>240</t>
  </si>
  <si>
    <t>250</t>
  </si>
  <si>
    <t>260</t>
  </si>
  <si>
    <t>Форма 0503121 с.3</t>
  </si>
  <si>
    <t>270</t>
  </si>
  <si>
    <t>290</t>
  </si>
  <si>
    <t>310</t>
  </si>
  <si>
    <t>320</t>
  </si>
  <si>
    <t>321</t>
  </si>
  <si>
    <t>322</t>
  </si>
  <si>
    <t>410</t>
  </si>
  <si>
    <t>330</t>
  </si>
  <si>
    <t>331</t>
  </si>
  <si>
    <t>332</t>
  </si>
  <si>
    <t>420</t>
  </si>
  <si>
    <t>Чистое поступление непроизведенных активов</t>
  </si>
  <si>
    <t>350</t>
  </si>
  <si>
    <t>351</t>
  </si>
  <si>
    <t>352</t>
  </si>
  <si>
    <t>430</t>
  </si>
  <si>
    <t>360</t>
  </si>
  <si>
    <t>361</t>
  </si>
  <si>
    <t>340</t>
  </si>
  <si>
    <t>362</t>
  </si>
  <si>
    <t>440</t>
  </si>
  <si>
    <t>390</t>
  </si>
  <si>
    <t>510</t>
  </si>
  <si>
    <t>610</t>
  </si>
  <si>
    <t>520</t>
  </si>
  <si>
    <t>Форма 0503121 с.4</t>
  </si>
  <si>
    <t>620</t>
  </si>
  <si>
    <t>441</t>
  </si>
  <si>
    <t>530</t>
  </si>
  <si>
    <t>442</t>
  </si>
  <si>
    <t>630</t>
  </si>
  <si>
    <t>460</t>
  </si>
  <si>
    <t>461</t>
  </si>
  <si>
    <t>540</t>
  </si>
  <si>
    <t>462</t>
  </si>
  <si>
    <t>640</t>
  </si>
  <si>
    <t>470</t>
  </si>
  <si>
    <t>471</t>
  </si>
  <si>
    <t>550</t>
  </si>
  <si>
    <t>472</t>
  </si>
  <si>
    <t>650</t>
  </si>
  <si>
    <t>480</t>
  </si>
  <si>
    <t>481</t>
  </si>
  <si>
    <t>560</t>
  </si>
  <si>
    <t>482</t>
  </si>
  <si>
    <t>660</t>
  </si>
  <si>
    <t>521</t>
  </si>
  <si>
    <t>710</t>
  </si>
  <si>
    <t>522</t>
  </si>
  <si>
    <t>810</t>
  </si>
  <si>
    <t>531</t>
  </si>
  <si>
    <t>720</t>
  </si>
  <si>
    <t>532</t>
  </si>
  <si>
    <t>820</t>
  </si>
  <si>
    <t>541</t>
  </si>
  <si>
    <t>730</t>
  </si>
  <si>
    <t>542</t>
  </si>
  <si>
    <t>830</t>
  </si>
  <si>
    <t xml:space="preserve">                                         (подпись)</t>
  </si>
  <si>
    <t>(расшифровка подписи)</t>
  </si>
  <si>
    <t>на</t>
  </si>
  <si>
    <t xml:space="preserve">Наименование бюджета (публично-правового образования) </t>
  </si>
  <si>
    <t>Дата</t>
  </si>
  <si>
    <t xml:space="preserve"> по ОКЕИ</t>
  </si>
  <si>
    <t>Форма по ОКУД</t>
  </si>
  <si>
    <t>Периодичность: годовая</t>
  </si>
  <si>
    <t>Код строки</t>
  </si>
  <si>
    <t>Код по КОСГУ</t>
  </si>
  <si>
    <t>Бюджетная деятельность</t>
  </si>
  <si>
    <t>Глава по БК</t>
  </si>
  <si>
    <t xml:space="preserve">главный администратор, администратор доходов бюджета, </t>
  </si>
  <si>
    <t xml:space="preserve">главный администратор, администратор источников </t>
  </si>
  <si>
    <t xml:space="preserve">финансирования дефицита бюджета       </t>
  </si>
  <si>
    <t>Чистое увеличение прочей кредиторской задолженности</t>
  </si>
  <si>
    <t>Средства во временном распоряжении</t>
  </si>
  <si>
    <t>Единица измерения: руб.</t>
  </si>
  <si>
    <t>Операционный результат до налогообложения 
(стр. 010 - стр. 150)</t>
  </si>
  <si>
    <t>Налог на прибыль</t>
  </si>
  <si>
    <t>Чистое поступление основных средств</t>
  </si>
  <si>
    <t>Чистое поступление нематериальных активов</t>
  </si>
  <si>
    <t>Чистое поступление материальных запасов</t>
  </si>
  <si>
    <t>Чистое поступление иных финансовых активов</t>
  </si>
  <si>
    <t>Форма 0503121 с.5</t>
  </si>
  <si>
    <t>370</t>
  </si>
  <si>
    <t>371</t>
  </si>
  <si>
    <t>372</t>
  </si>
  <si>
    <t>ОТЧЕТ  О ФИНАНСОВЫХ РЕЗУЛЬТАТАХ ДЕЯТЕЛЬНОСТИ</t>
  </si>
  <si>
    <t>по ОКПО</t>
  </si>
  <si>
    <t xml:space="preserve">ИНН </t>
  </si>
  <si>
    <t>по ОКТМО</t>
  </si>
  <si>
    <t>Форма 0503121 с.6</t>
  </si>
  <si>
    <t>IST</t>
  </si>
  <si>
    <t>PRD</t>
  </si>
  <si>
    <t>PRP</t>
  </si>
  <si>
    <t>RDT</t>
  </si>
  <si>
    <t>VID</t>
  </si>
  <si>
    <t>VRO</t>
  </si>
  <si>
    <t>RESERVE1</t>
  </si>
  <si>
    <t>RESERVE2</t>
  </si>
  <si>
    <t>COLS_OLAP</t>
  </si>
  <si>
    <t>ROWS_OLAP</t>
  </si>
  <si>
    <t>CONS_RULES</t>
  </si>
  <si>
    <t>ROD</t>
  </si>
  <si>
    <t>glbuhg2</t>
  </si>
  <si>
    <t>ruk2</t>
  </si>
  <si>
    <t>ruk3</t>
  </si>
  <si>
    <t>Главный</t>
  </si>
  <si>
    <t>бухгалтер _______________</t>
  </si>
  <si>
    <t>(наименование, ОГРН, ИНН,
 КПП, местонахождение)</t>
  </si>
  <si>
    <t>Руководитель
(уполномоченное лицо)</t>
  </si>
  <si>
    <t>(должность)</t>
  </si>
  <si>
    <t>(подпись)</t>
  </si>
  <si>
    <t>(расшифровка
подписи)</t>
  </si>
  <si>
    <t>Исполнитель</t>
  </si>
  <si>
    <t>(телефон, e-mail)</t>
  </si>
  <si>
    <t>" _________"  _____________________________ 20  ___ г.</t>
  </si>
  <si>
    <t>Руководитель       _____________________________________________</t>
  </si>
  <si>
    <t xml:space="preserve">Главный распорядитель, распорядитель, получатель бюджетных средств, </t>
  </si>
  <si>
    <t>300</t>
  </si>
  <si>
    <t>301</t>
  </si>
  <si>
    <t>302</t>
  </si>
  <si>
    <t>уменьшение стоимости основных средств</t>
  </si>
  <si>
    <t>уменьшение стоимости нематериальных активов</t>
  </si>
  <si>
    <t>уменьшение стоимости непроизведенных активов</t>
  </si>
  <si>
    <t>уменьшение затрат</t>
  </si>
  <si>
    <t>42X</t>
  </si>
  <si>
    <t>450</t>
  </si>
  <si>
    <t>x</t>
  </si>
  <si>
    <t>Расходы будущих периодов</t>
  </si>
  <si>
    <t>400</t>
  </si>
  <si>
    <t>Чистое поступление ценных бумаг, кроме акций</t>
  </si>
  <si>
    <t>431</t>
  </si>
  <si>
    <t>432</t>
  </si>
  <si>
    <t>уменьшение прочей дебиторской задолженности</t>
  </si>
  <si>
    <t>уменьшение стоимости иных финансовых активов</t>
  </si>
  <si>
    <t>Доходы будущих периодов</t>
  </si>
  <si>
    <t>Резервы предстоящих расходов</t>
  </si>
  <si>
    <t>уменьшение прочей кредиторской задолженности</t>
  </si>
  <si>
    <t>Чистое изменение затрат на изготовление готовой продукции, выполнение работ, услуг</t>
  </si>
  <si>
    <t>Кем подписан</t>
  </si>
  <si>
    <t>Дата подписания</t>
  </si>
  <si>
    <t>Серийный номер сертификата</t>
  </si>
  <si>
    <t>Кем выдан сертификат</t>
  </si>
  <si>
    <t>Кому выдан сертификат</t>
  </si>
  <si>
    <t>Дата начала действия</t>
  </si>
  <si>
    <t>Дата окончания действия</t>
  </si>
  <si>
    <t>Отпечаток сертификата</t>
  </si>
  <si>
    <t>Описание сертификата</t>
  </si>
  <si>
    <t>pravopr</t>
  </si>
  <si>
    <t>oktmor</t>
  </si>
  <si>
    <t>ukonf</t>
  </si>
  <si>
    <t>pprch</t>
  </si>
  <si>
    <t>070</t>
  </si>
  <si>
    <t>090</t>
  </si>
  <si>
    <t>280</t>
  </si>
  <si>
    <t>уменьшение стоимости материальных запасов
в том числе:</t>
  </si>
  <si>
    <t>391</t>
  </si>
  <si>
    <t>392</t>
  </si>
  <si>
    <t>Операции с финансовыми активами и обязательствами 
(стр. 420 – стр. 510)</t>
  </si>
  <si>
    <t>Операции с финансовыми активами 
(стр. 430 + стр. 440 + стр. 450 + стр. 460 + стр. 470 + стр. 480)</t>
  </si>
  <si>
    <t>Чистое поступление денежных средств и их эквивалентов</t>
  </si>
  <si>
    <t>в том числе:
увеличение стоимости материальных запасов
в том числе:</t>
  </si>
  <si>
    <t>в том числе:
увеличение стоимости непроизведенных активов</t>
  </si>
  <si>
    <t>в том числе:
увеличение стоимости нематериальных активов</t>
  </si>
  <si>
    <t>в том числе:
увеличение стоимости основных средств</t>
  </si>
  <si>
    <t>в том числе:
увеличение затрат</t>
  </si>
  <si>
    <t>в том числе:
поступление денежных средств и их эквивалентов</t>
  </si>
  <si>
    <t>выбытие денежных средств и их эквивалентов</t>
  </si>
  <si>
    <t>в том числе:
увеличение стоимости ценных бумаг, кроме акций и иных финансовых инструментов</t>
  </si>
  <si>
    <t>уменьшение стоимости ценных бумаг, кроме акций и иных финансовых инструментов</t>
  </si>
  <si>
    <t>Чистое поступление акций и иных финансовых инструментов</t>
  </si>
  <si>
    <t>в том числе:
увеличение стоимости акций и иных финансовых инструментов</t>
  </si>
  <si>
    <t>451</t>
  </si>
  <si>
    <t>452</t>
  </si>
  <si>
    <t>уменьшение стоимости акций и иных финансовых инструментов</t>
  </si>
  <si>
    <t>Чистое предоставление заимствований</t>
  </si>
  <si>
    <t>в том числе:
увеличение задолженности по предоставленным заимствованиям</t>
  </si>
  <si>
    <t>уменьшение задолженности по предоставленным заимствованиям</t>
  </si>
  <si>
    <t>в том числе:
увеличение стоимости иных финансовых активов</t>
  </si>
  <si>
    <t>Чистое увеличение прочей дебиторской задолженности</t>
  </si>
  <si>
    <t>в том числе:
увеличение прочей дебиторской задолженности</t>
  </si>
  <si>
    <t>Чистое увеличение задолженности по внутренним привлеченным заимствованиям</t>
  </si>
  <si>
    <t>в том числе:
увеличение задолженности по внутренним привлеченным заимствованиям</t>
  </si>
  <si>
    <t>уменьшение задолженности по внутренним привлеченным заимствованиям</t>
  </si>
  <si>
    <t>Чистое увеличение задолженности по внешним привлеченным заимствованиям</t>
  </si>
  <si>
    <t>уменьшение задолженности по внешним привлеченным заимствованиям</t>
  </si>
  <si>
    <t>в том числе:
увеличение прочей кредиторской задолженности</t>
  </si>
  <si>
    <t>в том числе:
увеличение стоимости прав пользования</t>
  </si>
  <si>
    <t>уменьшение стоимости прав пользования</t>
  </si>
  <si>
    <t xml:space="preserve">                    (подпись)</t>
  </si>
  <si>
    <t>Централизованная 
бухгалтерия</t>
  </si>
  <si>
    <t>(расшифровка 
подписи)</t>
  </si>
  <si>
    <t>Чистое поступление прав пользования</t>
  </si>
  <si>
    <t>35Х</t>
  </si>
  <si>
    <t>45Х</t>
  </si>
  <si>
    <t>Чистое поступление биологических активов</t>
  </si>
  <si>
    <t>380</t>
  </si>
  <si>
    <t>в том числе:
увеличение стоимости биологических активов</t>
  </si>
  <si>
    <t>381</t>
  </si>
  <si>
    <t>382</t>
  </si>
  <si>
    <t>46X</t>
  </si>
  <si>
    <t>уменьшение стоимости биологических активов</t>
  </si>
  <si>
    <t>Чистое изменение затрат на биотрансформацию</t>
  </si>
  <si>
    <t>395</t>
  </si>
  <si>
    <t>396</t>
  </si>
  <si>
    <t>397</t>
  </si>
  <si>
    <t>Доходы (стр. 020 + стр. 030 + стр. 040 + стр. 050 + стр. 060 + 
стр. 070 + стр. 090 + стр. 100 + стр. 110)</t>
  </si>
  <si>
    <t>Расходы (стр. 160 + стр. 170 + стр. 190 + стр. 210 + 
стр. 230 + стр. 240 + стр. 250 + стр. 260 + стр. 270)</t>
  </si>
  <si>
    <t>Чистый операционный результат
(стр. 301 - стр. 302),  (стр. 310 + стр. 410)</t>
  </si>
  <si>
    <t>Операции с нефинансовыми активами 
(стр. 320 + стр. 330 + стр. 350 + стр. 360 + стр. 370+ стр. 380 + стр. 390 + 
стр. 395 + стр. 400)</t>
  </si>
  <si>
    <t>Операции с обязательствами (стр. 520 + стр. 530 + стр. 540+ стр. 550 + 
стр. 560)</t>
  </si>
  <si>
    <t>Документ подписан ЭП:</t>
  </si>
  <si>
    <t>И.А. Сковпень</t>
  </si>
  <si>
    <t>01 января 2025 г.</t>
  </si>
  <si>
    <t>МУНИЦИПАЛЬНОЕ КАЗЕННОЕ УЧРЕЖДЕНИЕ "СЛУЖБА СПАСЕНИЯ"</t>
  </si>
  <si>
    <t>Н.М. Аглямова</t>
  </si>
  <si>
    <t>2457071269</t>
  </si>
  <si>
    <t>01.01.2025</t>
  </si>
  <si>
    <t>181</t>
  </si>
  <si>
    <t>69120232</t>
  </si>
  <si>
    <t>3</t>
  </si>
  <si>
    <t>043D5052</t>
  </si>
  <si>
    <t>ГОД</t>
  </si>
  <si>
    <t>500</t>
  </si>
  <si>
    <t>бюджет муниципального образования город Норильск</t>
  </si>
  <si>
    <t>в том числе:
увеличение задолженности по внешним привлеченным заимствованиям</t>
  </si>
  <si>
    <t>Доходы от собственности
            в том числе:</t>
  </si>
  <si>
    <t>Доходы от оказания платных услуг (работ), компенсаций затрат
            в том числе:</t>
  </si>
  <si>
    <t>Штрафы, пени, неустойки, возмещения ущерба
            в том числе:</t>
  </si>
  <si>
    <t>Безвозмездные денежные поступления текущего характера
            в том числе:</t>
  </si>
  <si>
    <t>Доходы от операций с активами
            в том числе:</t>
  </si>
  <si>
    <t>Налоговые доходы
            в том числе:</t>
  </si>
  <si>
    <t>Прочие доходы
            в том числе:</t>
  </si>
  <si>
    <t>Безвозмездные неденежные поступления в сектор государственного управления
            в том числе:</t>
  </si>
  <si>
    <t>Оплата труда и начисления на выплаты по оплате труда
           в том числе:</t>
  </si>
  <si>
    <t>Оплата работ, услуг
            в том числе:</t>
  </si>
  <si>
    <t>Обслуживание  государственного (муниципального) долга
            в том числе:</t>
  </si>
  <si>
    <t>Безвозмездные перечисления капитального характера организациям
            в том числе:</t>
  </si>
  <si>
    <t>Прочие расходы
            в том числе:</t>
  </si>
  <si>
    <t>Безвозмездные перечисления бюджетам
            в том числе:</t>
  </si>
  <si>
    <t>Социальное обеспечение
            в том числе:</t>
  </si>
  <si>
    <t>Безвозмездные перечисления текущего характера организациям
            в том числе:</t>
  </si>
  <si>
    <t>41Х</t>
  </si>
  <si>
    <t>43Х</t>
  </si>
  <si>
    <t>04729000</t>
  </si>
  <si>
    <t>ПБС</t>
  </si>
  <si>
    <t>Расходы по операциям с активами
            в том числе:</t>
  </si>
  <si>
    <t>Безвозмездные денежные поступления капитального характера
            в том числе:</t>
  </si>
  <si>
    <t>Чалкина Анна Павловна</t>
  </si>
  <si>
    <t>Главный бухгалтер</t>
  </si>
  <si>
    <t>D42495AD43F298A03D200D6624018AAAE64F7419</t>
  </si>
  <si>
    <t>384019D67ACEBF4021F3DA7E4E8D69CF</t>
  </si>
  <si>
    <t>Федеральное казначейство</t>
  </si>
  <si>
    <t>Руководитель</t>
  </si>
  <si>
    <t>СКОВПЕНЬ ИГОРЬ АЛЕКСАНДРОВИЧ</t>
  </si>
  <si>
    <t>7AE83A6110AED436B8B40D0D15AE82D8D0E4FFC9</t>
  </si>
  <si>
    <t>Сковпень Игорь Александрович</t>
  </si>
  <si>
    <t>00ABB4512027F100D1CEA2F831558DB387</t>
  </si>
  <si>
    <t>291</t>
  </si>
  <si>
    <t>Налоги, пошлины и сборы</t>
  </si>
  <si>
    <t>271</t>
  </si>
  <si>
    <t>Амортизация</t>
  </si>
  <si>
    <t>Расходование материальных запасов</t>
  </si>
  <si>
    <t>272</t>
  </si>
  <si>
    <t>265</t>
  </si>
  <si>
    <t>Пособия по социальной помощи, выплачиваемые работодателями, нанимателями бывшим работникам в натуральной форме</t>
  </si>
  <si>
    <t>266</t>
  </si>
  <si>
    <t>Социальные пособия и компенсации персоналу в денежной форме</t>
  </si>
  <si>
    <t>Услуги связи</t>
  </si>
  <si>
    <t>221</t>
  </si>
  <si>
    <t>Транспортные услуги</t>
  </si>
  <si>
    <t>222</t>
  </si>
  <si>
    <t>Коммунальные услуги</t>
  </si>
  <si>
    <t>223</t>
  </si>
  <si>
    <t>224</t>
  </si>
  <si>
    <t>Арендная плата за пользование имуществом (за исключением земельных участков и других обособленных природных объектов)</t>
  </si>
  <si>
    <t>225</t>
  </si>
  <si>
    <t>Работы, услуги по содержанию имущества</t>
  </si>
  <si>
    <t>Прочие работы, услуги</t>
  </si>
  <si>
    <t>226</t>
  </si>
  <si>
    <t>Страхование</t>
  </si>
  <si>
    <t>227</t>
  </si>
  <si>
    <t>211</t>
  </si>
  <si>
    <t>Заработная плата</t>
  </si>
  <si>
    <t>Прочие несоциальные выплаты персоналу в денежной форме</t>
  </si>
  <si>
    <t>212</t>
  </si>
  <si>
    <t>213</t>
  </si>
  <si>
    <t>Начисления на выплаты по оплате труда</t>
  </si>
  <si>
    <t>214</t>
  </si>
  <si>
    <t>Прочие несоциальные выплаты персоналу в натуральной форме</t>
  </si>
  <si>
    <t>Безвозмездные неденежные поступления капитального характера от сектора государственного управления и организаций государственного сектора</t>
  </si>
  <si>
    <t>195</t>
  </si>
  <si>
    <t>199</t>
  </si>
  <si>
    <t>Прочие неденежные безвозмездные поступления</t>
  </si>
  <si>
    <t>Доходы от выбытия активов</t>
  </si>
  <si>
    <t>172</t>
  </si>
  <si>
    <t>173</t>
  </si>
  <si>
    <t>Чрезвычайные доходы от операций с активами</t>
  </si>
  <si>
    <t>Доходы от штрафных санкций за нарушение законодательства о закупках и нарушение условий контрактов (договоров)</t>
  </si>
  <si>
    <t>141</t>
  </si>
  <si>
    <t>129</t>
  </si>
  <si>
    <t>Иные доходы от собственности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</si>
</sst>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 \-\ #,##0.00;\ \-"/>
  </numFmts>
  <fonts count="33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9"/>
      <name val="Arial Cyr"/>
      <charset val="204"/>
    </font>
    <font>
      <b/>
      <sz val="9"/>
      <name val="Arial Cyr"/>
      <charset val="204"/>
    </font>
    <font>
      <i/>
      <sz val="9"/>
      <name val="Arial Cyr"/>
      <charset val="204"/>
    </font>
    <font>
      <b/>
      <sz val="8"/>
      <name val="Arial Cyr"/>
      <charset val="204"/>
    </font>
    <font>
      <sz val="12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b/>
      <sz val="10"/>
      <name val="Arial Cyr"/>
      <charset val="204"/>
    </font>
    <font>
      <i/>
      <sz val="12"/>
      <name val="Arial Cyr"/>
      <charset val="204"/>
    </font>
    <font>
      <i/>
      <sz val="8"/>
      <name val="Arial Cyr"/>
      <charset val="204"/>
    </font>
    <font>
      <b/>
      <i/>
      <sz val="8"/>
      <name val="Arial Cyr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CC"/>
        <bgColor indexed="64"/>
      </patternFill>
    </fill>
    <fill>
      <patternFill patternType="lightGray"/>
    </fill>
    <fill>
      <patternFill patternType="lightGray">
        <bgColor indexed="42"/>
      </patternFill>
    </fill>
    <fill>
      <patternFill patternType="lightGray">
        <bgColor rgb="FFC0C0C0"/>
      </patternFill>
    </fill>
  </fills>
  <borders count="6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68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1" fillId="7" borderId="1" applyNumberFormat="0" applyAlignment="0" applyProtection="0"/>
    <xf numFmtId="0" fontId="11" fillId="7" borderId="1" applyNumberFormat="0" applyAlignment="0" applyProtection="0"/>
    <xf numFmtId="0" fontId="12" fillId="20" borderId="2" applyNumberFormat="0" applyAlignment="0" applyProtection="0"/>
    <xf numFmtId="0" fontId="12" fillId="20" borderId="2" applyNumberFormat="0" applyAlignment="0" applyProtection="0"/>
    <xf numFmtId="0" fontId="13" fillId="20" borderId="1" applyNumberFormat="0" applyAlignment="0" applyProtection="0"/>
    <xf numFmtId="0" fontId="13" fillId="20" borderId="1" applyNumberFormat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8" fillId="0" borderId="0"/>
    <xf numFmtId="0" fontId="9" fillId="0" borderId="0"/>
    <xf numFmtId="0" fontId="31" fillId="0" borderId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8" fillId="23" borderId="8" applyNumberFormat="0" applyFont="0" applyAlignment="0" applyProtection="0"/>
    <xf numFmtId="0" fontId="9" fillId="23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</cellStyleXfs>
  <cellXfs count="265">
    <xf numFmtId="0" fontId="0" fillId="0" borderId="0" xfId="0"/>
    <xf numFmtId="49" fontId="2" fillId="0" borderId="10" xfId="0" applyNumberFormat="1" applyFont="1" applyBorder="1" applyAlignment="1" applyProtection="1">
      <alignment horizontal="center" vertical="center"/>
    </xf>
    <xf numFmtId="0" fontId="7" fillId="0" borderId="0" xfId="0" applyFont="1" applyAlignment="1" applyProtection="1">
      <alignment horizontal="left"/>
    </xf>
    <xf numFmtId="49" fontId="7" fillId="0" borderId="0" xfId="0" applyNumberFormat="1" applyFont="1" applyProtection="1"/>
    <xf numFmtId="0" fontId="7" fillId="0" borderId="0" xfId="0" applyFont="1" applyProtection="1"/>
    <xf numFmtId="0" fontId="2" fillId="0" borderId="11" xfId="0" applyFont="1" applyBorder="1" applyAlignment="1" applyProtection="1">
      <alignment horizontal="center"/>
    </xf>
    <xf numFmtId="0" fontId="0" fillId="0" borderId="0" xfId="0" applyProtection="1"/>
    <xf numFmtId="0" fontId="3" fillId="0" borderId="0" xfId="0" applyFont="1" applyAlignment="1" applyProtection="1">
      <alignment horizontal="left"/>
    </xf>
    <xf numFmtId="0" fontId="2" fillId="0" borderId="0" xfId="0" applyFont="1" applyProtection="1"/>
    <xf numFmtId="0" fontId="2" fillId="0" borderId="0" xfId="0" applyFont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  <xf numFmtId="0" fontId="2" fillId="0" borderId="0" xfId="0" applyNumberFormat="1" applyFont="1" applyFill="1" applyAlignment="1" applyProtection="1">
      <alignment horizontal="right"/>
    </xf>
    <xf numFmtId="0" fontId="2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center"/>
    </xf>
    <xf numFmtId="0" fontId="26" fillId="0" borderId="0" xfId="0" applyFont="1" applyProtection="1"/>
    <xf numFmtId="0" fontId="2" fillId="0" borderId="0" xfId="0" applyNumberFormat="1" applyFont="1" applyFill="1" applyAlignment="1" applyProtection="1">
      <alignment horizontal="left"/>
    </xf>
    <xf numFmtId="0" fontId="2" fillId="0" borderId="0" xfId="0" applyFont="1" applyBorder="1" applyAlignment="1" applyProtection="1"/>
    <xf numFmtId="0" fontId="0" fillId="0" borderId="0" xfId="0" applyBorder="1" applyAlignment="1" applyProtection="1">
      <alignment wrapText="1"/>
    </xf>
    <xf numFmtId="0" fontId="2" fillId="0" borderId="0" xfId="0" applyFont="1" applyAlignment="1" applyProtection="1">
      <alignment horizontal="centerContinuous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49" fontId="2" fillId="24" borderId="17" xfId="0" applyNumberFormat="1" applyFont="1" applyFill="1" applyBorder="1" applyAlignment="1" applyProtection="1">
      <alignment horizontal="center"/>
    </xf>
    <xf numFmtId="49" fontId="2" fillId="24" borderId="18" xfId="0" applyNumberFormat="1" applyFont="1" applyFill="1" applyBorder="1" applyAlignment="1" applyProtection="1">
      <alignment horizontal="center"/>
    </xf>
    <xf numFmtId="49" fontId="2" fillId="24" borderId="19" xfId="0" applyNumberFormat="1" applyFont="1" applyFill="1" applyBorder="1" applyAlignment="1" applyProtection="1">
      <alignment horizontal="center"/>
    </xf>
    <xf numFmtId="49" fontId="2" fillId="24" borderId="20" xfId="0" applyNumberFormat="1" applyFont="1" applyFill="1" applyBorder="1" applyAlignment="1" applyProtection="1">
      <alignment horizontal="center"/>
    </xf>
    <xf numFmtId="49" fontId="2" fillId="24" borderId="21" xfId="0" applyNumberFormat="1" applyFont="1" applyFill="1" applyBorder="1" applyAlignment="1" applyProtection="1">
      <alignment horizontal="center"/>
    </xf>
    <xf numFmtId="49" fontId="2" fillId="24" borderId="22" xfId="0" applyNumberFormat="1" applyFont="1" applyFill="1" applyBorder="1" applyAlignment="1" applyProtection="1">
      <alignment horizontal="center"/>
    </xf>
    <xf numFmtId="49" fontId="2" fillId="24" borderId="23" xfId="0" applyNumberFormat="1" applyFont="1" applyFill="1" applyBorder="1" applyAlignment="1" applyProtection="1">
      <alignment horizontal="center"/>
    </xf>
    <xf numFmtId="49" fontId="2" fillId="24" borderId="24" xfId="0" applyNumberFormat="1" applyFont="1" applyFill="1" applyBorder="1" applyAlignment="1" applyProtection="1">
      <alignment horizontal="center"/>
    </xf>
    <xf numFmtId="49" fontId="2" fillId="24" borderId="25" xfId="0" applyNumberFormat="1" applyFont="1" applyFill="1" applyBorder="1" applyAlignment="1" applyProtection="1">
      <alignment horizontal="center"/>
    </xf>
    <xf numFmtId="0" fontId="5" fillId="0" borderId="0" xfId="0" applyFont="1" applyBorder="1" applyAlignment="1" applyProtection="1">
      <alignment horizontal="left" wrapText="1"/>
    </xf>
    <xf numFmtId="49" fontId="2" fillId="0" borderId="0" xfId="0" applyNumberFormat="1" applyFont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center"/>
    </xf>
    <xf numFmtId="49" fontId="0" fillId="0" borderId="0" xfId="0" applyNumberFormat="1" applyFont="1" applyFill="1" applyAlignment="1" applyProtection="1">
      <alignment horizontal="center"/>
    </xf>
    <xf numFmtId="0" fontId="5" fillId="0" borderId="26" xfId="0" applyFont="1" applyBorder="1" applyAlignment="1" applyProtection="1">
      <alignment horizontal="left" wrapText="1"/>
    </xf>
    <xf numFmtId="49" fontId="2" fillId="0" borderId="26" xfId="0" applyNumberFormat="1" applyFont="1" applyBorder="1" applyAlignment="1" applyProtection="1">
      <alignment horizontal="center"/>
    </xf>
    <xf numFmtId="49" fontId="0" fillId="0" borderId="26" xfId="0" applyNumberFormat="1" applyFont="1" applyFill="1" applyBorder="1" applyAlignment="1" applyProtection="1">
      <alignment horizontal="center"/>
    </xf>
    <xf numFmtId="49" fontId="2" fillId="24" borderId="27" xfId="0" applyNumberFormat="1" applyFont="1" applyFill="1" applyBorder="1" applyAlignment="1" applyProtection="1">
      <alignment horizontal="center"/>
    </xf>
    <xf numFmtId="0" fontId="2" fillId="0" borderId="0" xfId="0" applyFont="1" applyAlignment="1" applyProtection="1">
      <alignment horizontal="left" wrapText="1"/>
    </xf>
    <xf numFmtId="49" fontId="2" fillId="24" borderId="28" xfId="0" applyNumberFormat="1" applyFont="1" applyFill="1" applyBorder="1" applyAlignment="1" applyProtection="1">
      <alignment horizontal="center"/>
    </xf>
    <xf numFmtId="0" fontId="2" fillId="0" borderId="26" xfId="0" applyFont="1" applyBorder="1" applyAlignment="1" applyProtection="1">
      <alignment horizontal="left" wrapText="1"/>
    </xf>
    <xf numFmtId="49" fontId="2" fillId="24" borderId="15" xfId="0" applyNumberFormat="1" applyFont="1" applyFill="1" applyBorder="1" applyAlignment="1" applyProtection="1">
      <alignment horizontal="center"/>
    </xf>
    <xf numFmtId="0" fontId="2" fillId="0" borderId="0" xfId="0" applyFont="1" applyBorder="1" applyProtection="1"/>
    <xf numFmtId="49" fontId="2" fillId="0" borderId="0" xfId="0" applyNumberFormat="1" applyFont="1" applyAlignment="1" applyProtection="1">
      <alignment horizontal="left"/>
    </xf>
    <xf numFmtId="49" fontId="2" fillId="0" borderId="0" xfId="0" applyNumberFormat="1" applyFont="1" applyProtection="1"/>
    <xf numFmtId="49" fontId="7" fillId="0" borderId="0" xfId="0" applyNumberFormat="1" applyFont="1" applyAlignment="1" applyProtection="1">
      <alignment horizontal="left"/>
    </xf>
    <xf numFmtId="49" fontId="2" fillId="0" borderId="0" xfId="0" applyNumberFormat="1" applyFont="1" applyAlignment="1" applyProtection="1">
      <alignment horizontal="right"/>
    </xf>
    <xf numFmtId="49" fontId="2" fillId="0" borderId="25" xfId="0" applyNumberFormat="1" applyFont="1" applyBorder="1" applyAlignment="1" applyProtection="1">
      <alignment horizontal="center" vertical="center"/>
    </xf>
    <xf numFmtId="0" fontId="2" fillId="0" borderId="0" xfId="0" applyFont="1" applyFill="1" applyProtection="1"/>
    <xf numFmtId="49" fontId="2" fillId="24" borderId="29" xfId="0" applyNumberFormat="1" applyFont="1" applyFill="1" applyBorder="1" applyAlignment="1" applyProtection="1">
      <alignment horizontal="center"/>
    </xf>
    <xf numFmtId="49" fontId="7" fillId="0" borderId="30" xfId="0" applyNumberFormat="1" applyFont="1" applyBorder="1" applyAlignment="1" applyProtection="1">
      <alignment horizontal="center"/>
    </xf>
    <xf numFmtId="0" fontId="27" fillId="0" borderId="0" xfId="0" applyFont="1" applyAlignment="1" applyProtection="1">
      <alignment vertical="center"/>
    </xf>
    <xf numFmtId="0" fontId="27" fillId="0" borderId="31" xfId="0" applyFont="1" applyBorder="1" applyAlignment="1" applyProtection="1">
      <alignment vertical="center"/>
    </xf>
    <xf numFmtId="164" fontId="2" fillId="25" borderId="32" xfId="0" applyNumberFormat="1" applyFont="1" applyFill="1" applyBorder="1" applyAlignment="1" applyProtection="1">
      <alignment horizontal="right" wrapText="1"/>
    </xf>
    <xf numFmtId="164" fontId="2" fillId="25" borderId="33" xfId="0" applyNumberFormat="1" applyFont="1" applyFill="1" applyBorder="1" applyAlignment="1" applyProtection="1">
      <alignment horizontal="right" wrapText="1"/>
    </xf>
    <xf numFmtId="164" fontId="2" fillId="0" borderId="29" xfId="0" applyNumberFormat="1" applyFont="1" applyFill="1" applyBorder="1" applyAlignment="1" applyProtection="1">
      <alignment horizontal="right"/>
      <protection locked="0"/>
    </xf>
    <xf numFmtId="164" fontId="2" fillId="24" borderId="14" xfId="0" applyNumberFormat="1" applyFont="1" applyFill="1" applyBorder="1" applyAlignment="1" applyProtection="1">
      <alignment horizontal="right"/>
    </xf>
    <xf numFmtId="164" fontId="2" fillId="26" borderId="34" xfId="0" applyNumberFormat="1" applyFont="1" applyFill="1" applyBorder="1" applyAlignment="1" applyProtection="1">
      <alignment horizontal="right" wrapText="1"/>
    </xf>
    <xf numFmtId="164" fontId="2" fillId="27" borderId="29" xfId="0" applyNumberFormat="1" applyFont="1" applyFill="1" applyBorder="1" applyAlignment="1" applyProtection="1">
      <alignment horizontal="right" wrapText="1"/>
    </xf>
    <xf numFmtId="164" fontId="2" fillId="27" borderId="35" xfId="0" applyNumberFormat="1" applyFont="1" applyFill="1" applyBorder="1" applyAlignment="1" applyProtection="1">
      <alignment horizontal="right" wrapText="1"/>
    </xf>
    <xf numFmtId="164" fontId="2" fillId="0" borderId="27" xfId="0" applyNumberFormat="1" applyFont="1" applyFill="1" applyBorder="1" applyAlignment="1" applyProtection="1">
      <alignment horizontal="right"/>
      <protection locked="0"/>
    </xf>
    <xf numFmtId="164" fontId="2" fillId="0" borderId="11" xfId="0" applyNumberFormat="1" applyFont="1" applyFill="1" applyBorder="1" applyAlignment="1" applyProtection="1">
      <alignment horizontal="right"/>
      <protection locked="0"/>
    </xf>
    <xf numFmtId="164" fontId="2" fillId="26" borderId="36" xfId="0" applyNumberFormat="1" applyFont="1" applyFill="1" applyBorder="1" applyAlignment="1" applyProtection="1">
      <alignment horizontal="right" wrapText="1"/>
    </xf>
    <xf numFmtId="164" fontId="2" fillId="27" borderId="28" xfId="0" applyNumberFormat="1" applyFont="1" applyFill="1" applyBorder="1" applyAlignment="1" applyProtection="1">
      <alignment horizontal="right" wrapText="1"/>
    </xf>
    <xf numFmtId="164" fontId="2" fillId="26" borderId="34" xfId="0" applyNumberFormat="1" applyFont="1" applyFill="1" applyBorder="1" applyAlignment="1" applyProtection="1">
      <alignment horizontal="right"/>
    </xf>
    <xf numFmtId="164" fontId="2" fillId="27" borderId="27" xfId="0" applyNumberFormat="1" applyFont="1" applyFill="1" applyBorder="1" applyAlignment="1" applyProtection="1">
      <alignment horizontal="right" wrapText="1"/>
    </xf>
    <xf numFmtId="164" fontId="2" fillId="27" borderId="32" xfId="0" applyNumberFormat="1" applyFont="1" applyFill="1" applyBorder="1" applyAlignment="1" applyProtection="1">
      <alignment horizontal="right" wrapText="1"/>
    </xf>
    <xf numFmtId="164" fontId="2" fillId="27" borderId="33" xfId="0" applyNumberFormat="1" applyFont="1" applyFill="1" applyBorder="1" applyAlignment="1" applyProtection="1">
      <alignment horizontal="right" wrapText="1"/>
    </xf>
    <xf numFmtId="164" fontId="2" fillId="27" borderId="34" xfId="0" applyNumberFormat="1" applyFont="1" applyFill="1" applyBorder="1" applyAlignment="1" applyProtection="1">
      <alignment horizontal="right" wrapText="1"/>
    </xf>
    <xf numFmtId="164" fontId="2" fillId="0" borderId="27" xfId="0" applyNumberFormat="1" applyFont="1" applyFill="1" applyBorder="1" applyAlignment="1" applyProtection="1">
      <alignment horizontal="right" wrapText="1"/>
      <protection locked="0"/>
    </xf>
    <xf numFmtId="164" fontId="2" fillId="0" borderId="29" xfId="0" applyNumberFormat="1" applyFont="1" applyFill="1" applyBorder="1" applyAlignment="1" applyProtection="1">
      <alignment horizontal="right" wrapText="1"/>
      <protection locked="0"/>
    </xf>
    <xf numFmtId="164" fontId="2" fillId="25" borderId="29" xfId="0" applyNumberFormat="1" applyFont="1" applyFill="1" applyBorder="1" applyAlignment="1" applyProtection="1">
      <alignment horizontal="right" wrapText="1"/>
    </xf>
    <xf numFmtId="164" fontId="2" fillId="25" borderId="35" xfId="0" applyNumberFormat="1" applyFont="1" applyFill="1" applyBorder="1" applyAlignment="1" applyProtection="1">
      <alignment horizontal="right" wrapText="1"/>
    </xf>
    <xf numFmtId="164" fontId="2" fillId="26" borderId="35" xfId="0" applyNumberFormat="1" applyFont="1" applyFill="1" applyBorder="1" applyAlignment="1" applyProtection="1">
      <alignment horizontal="right" wrapText="1"/>
    </xf>
    <xf numFmtId="164" fontId="2" fillId="0" borderId="20" xfId="0" applyNumberFormat="1" applyFont="1" applyFill="1" applyBorder="1" applyAlignment="1" applyProtection="1">
      <alignment horizontal="right" wrapText="1"/>
      <protection locked="0"/>
    </xf>
    <xf numFmtId="164" fontId="2" fillId="0" borderId="28" xfId="0" applyNumberFormat="1" applyFont="1" applyFill="1" applyBorder="1" applyAlignment="1" applyProtection="1">
      <alignment horizontal="right" wrapText="1"/>
      <protection locked="0"/>
    </xf>
    <xf numFmtId="164" fontId="2" fillId="0" borderId="11" xfId="0" applyNumberFormat="1" applyFont="1" applyFill="1" applyBorder="1" applyAlignment="1" applyProtection="1">
      <alignment horizontal="right" wrapText="1"/>
      <protection locked="0"/>
    </xf>
    <xf numFmtId="164" fontId="2" fillId="25" borderId="27" xfId="0" applyNumberFormat="1" applyFont="1" applyFill="1" applyBorder="1" applyAlignment="1" applyProtection="1">
      <alignment horizontal="right" wrapText="1"/>
    </xf>
    <xf numFmtId="164" fontId="2" fillId="25" borderId="34" xfId="0" applyNumberFormat="1" applyFont="1" applyFill="1" applyBorder="1" applyAlignment="1" applyProtection="1">
      <alignment horizontal="right" wrapText="1"/>
    </xf>
    <xf numFmtId="164" fontId="2" fillId="27" borderId="37" xfId="0" applyNumberFormat="1" applyFont="1" applyFill="1" applyBorder="1" applyAlignment="1" applyProtection="1">
      <alignment horizontal="right" wrapText="1"/>
    </xf>
    <xf numFmtId="164" fontId="2" fillId="0" borderId="37" xfId="0" applyNumberFormat="1" applyFont="1" applyFill="1" applyBorder="1" applyAlignment="1" applyProtection="1">
      <alignment horizontal="right" wrapText="1"/>
      <protection locked="0"/>
    </xf>
    <xf numFmtId="164" fontId="2" fillId="0" borderId="26" xfId="0" applyNumberFormat="1" applyFont="1" applyFill="1" applyBorder="1" applyAlignment="1" applyProtection="1">
      <alignment horizontal="right" wrapText="1"/>
      <protection locked="0"/>
    </xf>
    <xf numFmtId="164" fontId="2" fillId="27" borderId="16" xfId="0" applyNumberFormat="1" applyFont="1" applyFill="1" applyBorder="1" applyAlignment="1" applyProtection="1">
      <alignment horizontal="right" wrapText="1"/>
    </xf>
    <xf numFmtId="164" fontId="2" fillId="27" borderId="38" xfId="0" applyNumberFormat="1" applyFont="1" applyFill="1" applyBorder="1" applyAlignment="1" applyProtection="1">
      <alignment horizontal="right" wrapText="1"/>
    </xf>
    <xf numFmtId="164" fontId="2" fillId="0" borderId="16" xfId="0" applyNumberFormat="1" applyFont="1" applyFill="1" applyBorder="1" applyAlignment="1" applyProtection="1">
      <alignment horizontal="right" wrapText="1"/>
      <protection locked="0"/>
    </xf>
    <xf numFmtId="164" fontId="2" fillId="0" borderId="38" xfId="0" applyNumberFormat="1" applyFont="1" applyFill="1" applyBorder="1" applyAlignment="1" applyProtection="1">
      <alignment horizontal="right" wrapText="1"/>
      <protection locked="0"/>
    </xf>
    <xf numFmtId="164" fontId="2" fillId="0" borderId="39" xfId="0" applyNumberFormat="1" applyFont="1" applyFill="1" applyBorder="1" applyAlignment="1" applyProtection="1">
      <alignment horizontal="right" wrapText="1"/>
      <protection locked="0"/>
    </xf>
    <xf numFmtId="164" fontId="2" fillId="27" borderId="26" xfId="0" applyNumberFormat="1" applyFont="1" applyFill="1" applyBorder="1" applyAlignment="1" applyProtection="1">
      <alignment horizontal="right" wrapText="1"/>
    </xf>
    <xf numFmtId="49" fontId="2" fillId="0" borderId="30" xfId="0" applyNumberFormat="1" applyFont="1" applyBorder="1" applyAlignment="1" applyProtection="1">
      <alignment horizontal="center"/>
      <protection locked="0"/>
    </xf>
    <xf numFmtId="14" fontId="2" fillId="0" borderId="30" xfId="0" applyNumberFormat="1" applyFont="1" applyBorder="1" applyAlignment="1" applyProtection="1">
      <alignment horizontal="center"/>
    </xf>
    <xf numFmtId="0" fontId="2" fillId="0" borderId="0" xfId="0" applyFont="1" applyProtection="1">
      <protection locked="0"/>
    </xf>
    <xf numFmtId="49" fontId="2" fillId="0" borderId="41" xfId="0" applyNumberFormat="1" applyFont="1" applyBorder="1" applyAlignment="1" applyProtection="1">
      <alignment horizontal="center"/>
      <protection locked="0"/>
    </xf>
    <xf numFmtId="164" fontId="2" fillId="25" borderId="35" xfId="0" applyNumberFormat="1" applyFont="1" applyFill="1" applyBorder="1" applyAlignment="1" applyProtection="1">
      <alignment horizontal="right"/>
    </xf>
    <xf numFmtId="164" fontId="2" fillId="26" borderId="35" xfId="0" applyNumberFormat="1" applyFont="1" applyFill="1" applyBorder="1" applyAlignment="1" applyProtection="1">
      <alignment horizontal="right"/>
    </xf>
    <xf numFmtId="49" fontId="2" fillId="28" borderId="0" xfId="0" applyNumberFormat="1" applyFont="1" applyFill="1" applyProtection="1"/>
    <xf numFmtId="49" fontId="2" fillId="0" borderId="0" xfId="0" applyNumberFormat="1" applyFont="1" applyAlignment="1" applyProtection="1">
      <alignment horizontal="left" indent="1"/>
    </xf>
    <xf numFmtId="0" fontId="2" fillId="0" borderId="38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>
      <alignment horizontal="center" vertical="top" wrapText="1"/>
    </xf>
    <xf numFmtId="0" fontId="2" fillId="0" borderId="26" xfId="0" applyNumberFormat="1" applyFont="1" applyFill="1" applyBorder="1" applyAlignment="1" applyProtection="1">
      <alignment horizontal="center" vertical="top" wrapText="1"/>
    </xf>
    <xf numFmtId="0" fontId="2" fillId="0" borderId="0" xfId="0" applyFont="1" applyAlignment="1" applyProtection="1">
      <alignment horizontal="left" indent="7"/>
    </xf>
    <xf numFmtId="0" fontId="2" fillId="0" borderId="0" xfId="0" applyNumberFormat="1" applyFont="1" applyFill="1" applyBorder="1" applyAlignment="1" applyProtection="1">
      <alignment wrapText="1"/>
    </xf>
    <xf numFmtId="0" fontId="2" fillId="0" borderId="0" xfId="0" applyNumberFormat="1" applyFont="1" applyFill="1" applyBorder="1" applyAlignment="1" applyProtection="1">
      <alignment horizontal="center" wrapText="1"/>
    </xf>
    <xf numFmtId="0" fontId="0" fillId="0" borderId="0" xfId="0" applyBorder="1" applyProtection="1"/>
    <xf numFmtId="0" fontId="2" fillId="0" borderId="0" xfId="0" applyFont="1" applyAlignment="1" applyProtection="1">
      <alignment horizontal="left" indent="1"/>
    </xf>
    <xf numFmtId="49" fontId="2" fillId="0" borderId="0" xfId="0" applyNumberFormat="1" applyFont="1" applyFill="1" applyBorder="1" applyAlignment="1" applyProtection="1">
      <alignment horizontal="left" wrapText="1" indent="1"/>
      <protection locked="0"/>
    </xf>
    <xf numFmtId="49" fontId="2" fillId="0" borderId="26" xfId="0" applyNumberFormat="1" applyFont="1" applyFill="1" applyBorder="1" applyAlignment="1" applyProtection="1">
      <alignment horizontal="center"/>
      <protection locked="0"/>
    </xf>
    <xf numFmtId="0" fontId="2" fillId="0" borderId="26" xfId="0" applyNumberFormat="1" applyFont="1" applyFill="1" applyBorder="1" applyAlignment="1" applyProtection="1">
      <alignment horizontal="center" wrapText="1"/>
    </xf>
    <xf numFmtId="49" fontId="2" fillId="0" borderId="26" xfId="0" applyNumberFormat="1" applyFont="1" applyBorder="1" applyProtection="1"/>
    <xf numFmtId="164" fontId="2" fillId="25" borderId="28" xfId="0" applyNumberFormat="1" applyFont="1" applyFill="1" applyBorder="1" applyAlignment="1" applyProtection="1">
      <alignment horizontal="right" wrapText="1"/>
    </xf>
    <xf numFmtId="164" fontId="2" fillId="27" borderId="43" xfId="0" applyNumberFormat="1" applyFont="1" applyFill="1" applyBorder="1" applyAlignment="1" applyProtection="1">
      <alignment horizontal="right" wrapText="1"/>
    </xf>
    <xf numFmtId="49" fontId="2" fillId="24" borderId="11" xfId="0" applyNumberFormat="1" applyFont="1" applyFill="1" applyBorder="1" applyAlignment="1" applyProtection="1">
      <alignment horizontal="center"/>
    </xf>
    <xf numFmtId="164" fontId="2" fillId="26" borderId="36" xfId="0" applyNumberFormat="1" applyFont="1" applyFill="1" applyBorder="1" applyAlignment="1" applyProtection="1">
      <alignment horizontal="right"/>
    </xf>
    <xf numFmtId="49" fontId="32" fillId="0" borderId="0" xfId="55" applyNumberFormat="1" applyFont="1" applyAlignment="1">
      <alignment horizontal="left"/>
    </xf>
    <xf numFmtId="49" fontId="32" fillId="0" borderId="0" xfId="55" applyNumberFormat="1" applyFont="1" applyAlignment="1">
      <alignment horizontal="left"/>
    </xf>
    <xf numFmtId="164" fontId="2" fillId="29" borderId="27" xfId="0" applyNumberFormat="1" applyFont="1" applyFill="1" applyBorder="1" applyAlignment="1" applyProtection="1">
      <alignment horizontal="right" wrapText="1"/>
    </xf>
    <xf numFmtId="164" fontId="2" fillId="29" borderId="34" xfId="0" applyNumberFormat="1" applyFont="1" applyFill="1" applyBorder="1" applyAlignment="1" applyProtection="1">
      <alignment horizontal="right" wrapText="1"/>
    </xf>
    <xf numFmtId="164" fontId="2" fillId="30" borderId="15" xfId="0" applyNumberFormat="1" applyFont="1" applyFill="1" applyBorder="1" applyAlignment="1" applyProtection="1">
      <alignment horizontal="right" wrapText="1"/>
    </xf>
    <xf numFmtId="164" fontId="2" fillId="30" borderId="44" xfId="0" applyNumberFormat="1" applyFont="1" applyFill="1" applyBorder="1" applyAlignment="1" applyProtection="1">
      <alignment horizontal="right" wrapText="1"/>
    </xf>
    <xf numFmtId="49" fontId="2" fillId="24" borderId="45" xfId="0" applyNumberFormat="1" applyFont="1" applyFill="1" applyBorder="1" applyAlignment="1" applyProtection="1">
      <alignment horizontal="center"/>
    </xf>
    <xf numFmtId="49" fontId="2" fillId="24" borderId="46" xfId="0" applyNumberFormat="1" applyFont="1" applyFill="1" applyBorder="1" applyAlignment="1" applyProtection="1">
      <alignment horizontal="center"/>
    </xf>
    <xf numFmtId="0" fontId="29" fillId="0" borderId="47" xfId="0" applyFont="1" applyFill="1" applyBorder="1" applyAlignment="1" applyProtection="1">
      <alignment horizontal="left" wrapText="1" indent="4"/>
      <protection locked="0"/>
    </xf>
    <xf numFmtId="49" fontId="2" fillId="0" borderId="19" xfId="0" applyNumberFormat="1" applyFont="1" applyFill="1" applyBorder="1" applyAlignment="1" applyProtection="1">
      <alignment horizontal="center"/>
      <protection locked="0"/>
    </xf>
    <xf numFmtId="49" fontId="2" fillId="0" borderId="20" xfId="0" applyNumberFormat="1" applyFont="1" applyFill="1" applyBorder="1" applyAlignment="1" applyProtection="1">
      <alignment horizontal="center"/>
      <protection locked="0"/>
    </xf>
    <xf numFmtId="164" fontId="2" fillId="29" borderId="29" xfId="0" applyNumberFormat="1" applyFont="1" applyFill="1" applyBorder="1" applyAlignment="1" applyProtection="1">
      <alignment horizontal="right"/>
      <protection locked="0"/>
    </xf>
    <xf numFmtId="164" fontId="2" fillId="29" borderId="35" xfId="0" applyNumberFormat="1" applyFont="1" applyFill="1" applyBorder="1" applyAlignment="1" applyProtection="1">
      <alignment horizontal="right"/>
      <protection locked="0"/>
    </xf>
    <xf numFmtId="49" fontId="2" fillId="0" borderId="48" xfId="0" applyNumberFormat="1" applyFont="1" applyFill="1" applyBorder="1" applyAlignment="1" applyProtection="1">
      <alignment horizontal="center"/>
      <protection locked="0"/>
    </xf>
    <xf numFmtId="49" fontId="2" fillId="0" borderId="23" xfId="0" applyNumberFormat="1" applyFont="1" applyFill="1" applyBorder="1" applyAlignment="1" applyProtection="1">
      <alignment horizontal="center"/>
      <protection locked="0"/>
    </xf>
    <xf numFmtId="49" fontId="2" fillId="0" borderId="22" xfId="0" applyNumberFormat="1" applyFont="1" applyFill="1" applyBorder="1" applyAlignment="1" applyProtection="1">
      <alignment horizontal="center"/>
      <protection locked="0"/>
    </xf>
    <xf numFmtId="49" fontId="2" fillId="0" borderId="10" xfId="0" applyNumberFormat="1" applyFont="1" applyFill="1" applyBorder="1" applyAlignment="1" applyProtection="1">
      <alignment horizontal="center"/>
      <protection locked="0"/>
    </xf>
    <xf numFmtId="49" fontId="2" fillId="0" borderId="29" xfId="0" applyNumberFormat="1" applyFont="1" applyFill="1" applyBorder="1" applyAlignment="1" applyProtection="1">
      <alignment horizontal="center"/>
    </xf>
    <xf numFmtId="164" fontId="2" fillId="0" borderId="29" xfId="0" applyNumberFormat="1" applyFont="1" applyFill="1" applyBorder="1" applyAlignment="1" applyProtection="1">
      <alignment horizontal="right"/>
    </xf>
    <xf numFmtId="49" fontId="2" fillId="0" borderId="24" xfId="0" applyNumberFormat="1" applyFont="1" applyFill="1" applyBorder="1" applyAlignment="1" applyProtection="1">
      <alignment horizontal="center"/>
      <protection locked="0"/>
    </xf>
    <xf numFmtId="49" fontId="2" fillId="0" borderId="25" xfId="0" applyNumberFormat="1" applyFont="1" applyFill="1" applyBorder="1" applyAlignment="1" applyProtection="1">
      <alignment horizontal="center"/>
      <protection locked="0"/>
    </xf>
    <xf numFmtId="164" fontId="2" fillId="24" borderId="49" xfId="0" applyNumberFormat="1" applyFont="1" applyFill="1" applyBorder="1" applyAlignment="1" applyProtection="1">
      <alignment horizontal="right"/>
    </xf>
    <xf numFmtId="49" fontId="2" fillId="0" borderId="29" xfId="0" applyNumberFormat="1" applyFont="1" applyFill="1" applyBorder="1" applyAlignment="1" applyProtection="1">
      <alignment horizontal="center"/>
      <protection locked="0"/>
    </xf>
    <xf numFmtId="49" fontId="2" fillId="0" borderId="28" xfId="0" applyNumberFormat="1" applyFont="1" applyFill="1" applyBorder="1" applyAlignment="1" applyProtection="1">
      <alignment horizontal="center"/>
      <protection locked="0"/>
    </xf>
    <xf numFmtId="164" fontId="2" fillId="25" borderId="29" xfId="0" applyNumberFormat="1" applyFont="1" applyFill="1" applyBorder="1" applyAlignment="1" applyProtection="1">
      <alignment horizontal="right"/>
    </xf>
    <xf numFmtId="49" fontId="2" fillId="0" borderId="19" xfId="0" applyNumberFormat="1" applyFont="1" applyFill="1" applyBorder="1" applyAlignment="1" applyProtection="1">
      <alignment horizontal="center"/>
    </xf>
    <xf numFmtId="49" fontId="2" fillId="0" borderId="28" xfId="0" applyNumberFormat="1" applyFont="1" applyFill="1" applyBorder="1" applyAlignment="1" applyProtection="1">
      <alignment horizontal="center"/>
    </xf>
    <xf numFmtId="0" fontId="2" fillId="0" borderId="47" xfId="0" applyFont="1" applyFill="1" applyBorder="1" applyAlignment="1" applyProtection="1">
      <alignment horizontal="left" wrapText="1" indent="4"/>
      <protection locked="0"/>
    </xf>
    <xf numFmtId="0" fontId="5" fillId="0" borderId="0" xfId="0" applyFont="1" applyFill="1" applyBorder="1" applyAlignment="1" applyProtection="1">
      <alignment horizontal="left" wrapText="1"/>
      <protection locked="0"/>
    </xf>
    <xf numFmtId="164" fontId="2" fillId="27" borderId="20" xfId="0" applyNumberFormat="1" applyFont="1" applyFill="1" applyBorder="1" applyAlignment="1" applyProtection="1">
      <alignment horizontal="right" wrapText="1"/>
    </xf>
    <xf numFmtId="164" fontId="2" fillId="29" borderId="29" xfId="0" applyNumberFormat="1" applyFont="1" applyFill="1" applyBorder="1" applyAlignment="1" applyProtection="1">
      <alignment horizontal="right" wrapText="1"/>
      <protection locked="0"/>
    </xf>
    <xf numFmtId="49" fontId="2" fillId="24" borderId="32" xfId="0" applyNumberFormat="1" applyFont="1" applyFill="1" applyBorder="1" applyAlignment="1" applyProtection="1">
      <alignment horizontal="center"/>
    </xf>
    <xf numFmtId="164" fontId="2" fillId="29" borderId="35" xfId="0" applyNumberFormat="1" applyFont="1" applyFill="1" applyBorder="1" applyAlignment="1" applyProtection="1">
      <alignment horizontal="right" wrapText="1"/>
      <protection locked="0"/>
    </xf>
    <xf numFmtId="164" fontId="2" fillId="0" borderId="14" xfId="0" applyNumberFormat="1" applyFont="1" applyFill="1" applyBorder="1" applyAlignment="1" applyProtection="1">
      <alignment horizontal="right" wrapText="1"/>
      <protection locked="0"/>
    </xf>
    <xf numFmtId="164" fontId="2" fillId="0" borderId="32" xfId="0" applyNumberFormat="1" applyFont="1" applyFill="1" applyBorder="1" applyAlignment="1" applyProtection="1">
      <alignment horizontal="right" wrapText="1"/>
      <protection locked="0"/>
    </xf>
    <xf numFmtId="164" fontId="2" fillId="26" borderId="33" xfId="0" applyNumberFormat="1" applyFont="1" applyFill="1" applyBorder="1" applyAlignment="1" applyProtection="1">
      <alignment horizontal="right" wrapText="1"/>
    </xf>
    <xf numFmtId="164" fontId="2" fillId="31" borderId="29" xfId="0" applyNumberFormat="1" applyFont="1" applyFill="1" applyBorder="1" applyAlignment="1" applyProtection="1">
      <alignment horizontal="right"/>
    </xf>
    <xf numFmtId="164" fontId="2" fillId="31" borderId="27" xfId="0" applyNumberFormat="1" applyFont="1" applyFill="1" applyBorder="1" applyAlignment="1" applyProtection="1">
      <alignment horizontal="right"/>
    </xf>
    <xf numFmtId="164" fontId="2" fillId="31" borderId="27" xfId="0" applyNumberFormat="1" applyFont="1" applyFill="1" applyBorder="1" applyAlignment="1" applyProtection="1">
      <alignment horizontal="right" wrapText="1"/>
    </xf>
    <xf numFmtId="164" fontId="2" fillId="31" borderId="29" xfId="0" applyNumberFormat="1" applyFont="1" applyFill="1" applyBorder="1" applyAlignment="1" applyProtection="1">
      <alignment horizontal="right" wrapText="1"/>
    </xf>
    <xf numFmtId="164" fontId="2" fillId="31" borderId="28" xfId="0" applyNumberFormat="1" applyFont="1" applyFill="1" applyBorder="1" applyAlignment="1" applyProtection="1">
      <alignment horizontal="right" wrapText="1"/>
    </xf>
    <xf numFmtId="164" fontId="2" fillId="27" borderId="44" xfId="0" applyNumberFormat="1" applyFont="1" applyFill="1" applyBorder="1" applyAlignment="1" applyProtection="1">
      <alignment horizontal="right" wrapText="1"/>
    </xf>
    <xf numFmtId="49" fontId="2" fillId="24" borderId="50" xfId="0" applyNumberFormat="1" applyFont="1" applyFill="1" applyBorder="1" applyAlignment="1" applyProtection="1">
      <alignment horizontal="center"/>
    </xf>
    <xf numFmtId="49" fontId="2" fillId="0" borderId="21" xfId="0" applyNumberFormat="1" applyFont="1" applyFill="1" applyBorder="1" applyAlignment="1" applyProtection="1">
      <alignment horizontal="center"/>
    </xf>
    <xf numFmtId="49" fontId="4" fillId="24" borderId="47" xfId="0" applyNumberFormat="1" applyFont="1" applyFill="1" applyBorder="1" applyAlignment="1" applyProtection="1">
      <alignment horizontal="left" wrapText="1" indent="1"/>
    </xf>
    <xf numFmtId="49" fontId="5" fillId="24" borderId="47" xfId="0" applyNumberFormat="1" applyFont="1" applyFill="1" applyBorder="1" applyAlignment="1" applyProtection="1">
      <alignment horizontal="left" wrapText="1"/>
    </xf>
    <xf numFmtId="49" fontId="2" fillId="0" borderId="47" xfId="0" applyNumberFormat="1" applyFont="1" applyFill="1" applyBorder="1" applyAlignment="1" applyProtection="1">
      <alignment horizontal="left" wrapText="1" indent="4"/>
    </xf>
    <xf numFmtId="49" fontId="5" fillId="0" borderId="47" xfId="0" applyNumberFormat="1" applyFont="1" applyFill="1" applyBorder="1" applyAlignment="1" applyProtection="1">
      <alignment horizontal="left" wrapText="1"/>
      <protection locked="0"/>
    </xf>
    <xf numFmtId="49" fontId="5" fillId="24" borderId="51" xfId="0" applyNumberFormat="1" applyFont="1" applyFill="1" applyBorder="1" applyAlignment="1" applyProtection="1">
      <alignment horizontal="left" wrapText="1"/>
    </xf>
    <xf numFmtId="49" fontId="2" fillId="0" borderId="51" xfId="0" applyNumberFormat="1" applyFont="1" applyFill="1" applyBorder="1" applyAlignment="1" applyProtection="1">
      <alignment horizontal="left" wrapText="1" indent="4"/>
    </xf>
    <xf numFmtId="49" fontId="5" fillId="0" borderId="51" xfId="0" applyNumberFormat="1" applyFont="1" applyFill="1" applyBorder="1" applyAlignment="1" applyProtection="1">
      <alignment horizontal="left" wrapText="1"/>
      <protection locked="0"/>
    </xf>
    <xf numFmtId="49" fontId="2" fillId="0" borderId="52" xfId="0" applyNumberFormat="1" applyFont="1" applyFill="1" applyBorder="1" applyAlignment="1" applyProtection="1">
      <alignment horizontal="left" wrapText="1" indent="4"/>
    </xf>
    <xf numFmtId="49" fontId="5" fillId="0" borderId="52" xfId="0" applyNumberFormat="1" applyFont="1" applyFill="1" applyBorder="1" applyAlignment="1" applyProtection="1">
      <alignment horizontal="left" wrapText="1"/>
      <protection locked="0"/>
    </xf>
    <xf numFmtId="49" fontId="2" fillId="0" borderId="28" xfId="0" applyNumberFormat="1" applyFont="1" applyFill="1" applyBorder="1" applyAlignment="1" applyProtection="1">
      <alignment horizontal="left" wrapText="1" indent="4"/>
    </xf>
    <xf numFmtId="49" fontId="2" fillId="0" borderId="53" xfId="0" applyNumberFormat="1" applyFont="1" applyFill="1" applyBorder="1" applyAlignment="1" applyProtection="1">
      <alignment horizontal="left" wrapText="1" indent="4"/>
    </xf>
    <xf numFmtId="49" fontId="5" fillId="24" borderId="0" xfId="0" applyNumberFormat="1" applyFont="1" applyFill="1" applyBorder="1" applyAlignment="1" applyProtection="1">
      <alignment horizontal="left" wrapText="1"/>
    </xf>
    <xf numFmtId="49" fontId="2" fillId="24" borderId="47" xfId="0" applyNumberFormat="1" applyFont="1" applyFill="1" applyBorder="1" applyAlignment="1" applyProtection="1">
      <alignment horizontal="left" wrapText="1" indent="4"/>
    </xf>
    <xf numFmtId="49" fontId="2" fillId="0" borderId="0" xfId="0" applyNumberFormat="1" applyFont="1" applyFill="1" applyBorder="1" applyAlignment="1" applyProtection="1">
      <alignment horizontal="left" wrapText="1" indent="4"/>
      <protection locked="0"/>
    </xf>
    <xf numFmtId="49" fontId="5" fillId="24" borderId="53" xfId="0" applyNumberFormat="1" applyFont="1" applyFill="1" applyBorder="1" applyAlignment="1" applyProtection="1">
      <alignment horizontal="left" wrapText="1"/>
    </xf>
    <xf numFmtId="49" fontId="5" fillId="0" borderId="53" xfId="0" applyNumberFormat="1" applyFont="1" applyFill="1" applyBorder="1" applyAlignment="1" applyProtection="1">
      <alignment horizontal="left" wrapText="1"/>
      <protection locked="0"/>
    </xf>
    <xf numFmtId="49" fontId="5" fillId="0" borderId="0" xfId="0" applyNumberFormat="1" applyFont="1" applyFill="1" applyBorder="1" applyAlignment="1" applyProtection="1">
      <alignment horizontal="left" wrapText="1"/>
      <protection locked="0"/>
    </xf>
    <xf numFmtId="49" fontId="6" fillId="24" borderId="53" xfId="0" applyNumberFormat="1" applyFont="1" applyFill="1" applyBorder="1" applyAlignment="1" applyProtection="1">
      <alignment horizontal="left" wrapText="1"/>
    </xf>
    <xf numFmtId="49" fontId="5" fillId="24" borderId="54" xfId="0" applyNumberFormat="1" applyFont="1" applyFill="1" applyBorder="1" applyAlignment="1" applyProtection="1">
      <alignment horizontal="left" wrapText="1"/>
    </xf>
    <xf numFmtId="49" fontId="6" fillId="24" borderId="47" xfId="0" applyNumberFormat="1" applyFont="1" applyFill="1" applyBorder="1" applyAlignment="1" applyProtection="1">
      <alignment horizontal="left" wrapText="1"/>
    </xf>
    <xf numFmtId="49" fontId="2" fillId="24" borderId="53" xfId="0" applyNumberFormat="1" applyFont="1" applyFill="1" applyBorder="1" applyAlignment="1" applyProtection="1">
      <alignment horizontal="left" wrapText="1" indent="4"/>
    </xf>
    <xf numFmtId="49" fontId="5" fillId="24" borderId="55" xfId="0" applyNumberFormat="1" applyFont="1" applyFill="1" applyBorder="1" applyAlignment="1" applyProtection="1">
      <alignment horizontal="left" wrapText="1"/>
    </xf>
    <xf numFmtId="49" fontId="2" fillId="24" borderId="55" xfId="0" applyNumberFormat="1" applyFont="1" applyFill="1" applyBorder="1" applyAlignment="1" applyProtection="1">
      <alignment horizontal="left" wrapText="1" indent="4"/>
    </xf>
    <xf numFmtId="49" fontId="4" fillId="24" borderId="47" xfId="0" applyNumberFormat="1" applyFont="1" applyFill="1" applyBorder="1" applyAlignment="1" applyProtection="1">
      <alignment horizontal="left" wrapText="1"/>
    </xf>
    <xf numFmtId="49" fontId="2" fillId="24" borderId="56" xfId="0" applyNumberFormat="1" applyFont="1" applyFill="1" applyBorder="1" applyAlignment="1" applyProtection="1">
      <alignment horizontal="left" wrapText="1" indent="4"/>
    </xf>
    <xf numFmtId="49" fontId="6" fillId="24" borderId="47" xfId="0" applyNumberFormat="1" applyFont="1" applyFill="1" applyBorder="1" applyAlignment="1" applyProtection="1">
      <alignment horizontal="center" wrapText="1"/>
    </xf>
    <xf numFmtId="164" fontId="2" fillId="32" borderId="34" xfId="0" applyNumberFormat="1" applyFont="1" applyFill="1" applyBorder="1" applyAlignment="1" applyProtection="1">
      <alignment horizontal="right" wrapText="1"/>
      <protection locked="0"/>
    </xf>
    <xf numFmtId="164" fontId="2" fillId="32" borderId="33" xfId="0" applyNumberFormat="1" applyFont="1" applyFill="1" applyBorder="1" applyAlignment="1" applyProtection="1">
      <alignment horizontal="right" wrapText="1"/>
      <protection locked="0"/>
    </xf>
    <xf numFmtId="49" fontId="2" fillId="0" borderId="0" xfId="0" applyNumberFormat="1" applyFont="1" applyAlignment="1" applyProtection="1">
      <alignment horizontal="left" wrapText="1"/>
    </xf>
    <xf numFmtId="164" fontId="2" fillId="29" borderId="27" xfId="0" applyNumberFormat="1" applyFont="1" applyFill="1" applyBorder="1" applyAlignment="1" applyProtection="1">
      <alignment horizontal="right" wrapText="1"/>
      <protection locked="0"/>
    </xf>
    <xf numFmtId="164" fontId="2" fillId="29" borderId="35" xfId="0" applyNumberFormat="1" applyFont="1" applyFill="1" applyBorder="1" applyAlignment="1" applyProtection="1">
      <alignment horizontal="right" wrapText="1"/>
    </xf>
    <xf numFmtId="0" fontId="2" fillId="0" borderId="38" xfId="0" applyFont="1" applyBorder="1" applyAlignment="1" applyProtection="1">
      <alignment horizontal="center" vertical="top"/>
    </xf>
    <xf numFmtId="49" fontId="2" fillId="0" borderId="26" xfId="0" applyNumberFormat="1" applyFont="1" applyBorder="1" applyAlignment="1" applyProtection="1">
      <alignment horizontal="center" wrapText="1"/>
    </xf>
    <xf numFmtId="49" fontId="2" fillId="0" borderId="38" xfId="0" applyNumberFormat="1" applyFont="1" applyBorder="1" applyAlignment="1" applyProtection="1">
      <alignment horizontal="center" wrapText="1"/>
    </xf>
    <xf numFmtId="49" fontId="2" fillId="0" borderId="38" xfId="0" applyNumberFormat="1" applyFont="1" applyBorder="1" applyAlignment="1" applyProtection="1">
      <alignment horizontal="center"/>
    </xf>
    <xf numFmtId="49" fontId="2" fillId="0" borderId="0" xfId="0" applyNumberFormat="1" applyFont="1" applyFill="1" applyBorder="1" applyAlignment="1" applyProtection="1">
      <alignment horizontal="left" wrapText="1" indent="15"/>
      <protection locked="0"/>
    </xf>
    <xf numFmtId="49" fontId="6" fillId="0" borderId="0" xfId="0" applyNumberFormat="1" applyFont="1" applyFill="1" applyBorder="1" applyAlignment="1" applyProtection="1">
      <alignment horizontal="left" wrapText="1" indent="15"/>
      <protection locked="0"/>
    </xf>
    <xf numFmtId="49" fontId="2" fillId="0" borderId="0" xfId="0" applyNumberFormat="1" applyFont="1" applyFill="1" applyBorder="1" applyAlignment="1" applyProtection="1">
      <alignment horizontal="center" wrapText="1"/>
    </xf>
    <xf numFmtId="49" fontId="2" fillId="0" borderId="26" xfId="0" applyNumberFormat="1" applyFont="1" applyFill="1" applyBorder="1" applyAlignment="1" applyProtection="1">
      <alignment horizontal="center" wrapText="1"/>
      <protection locked="0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center" vertical="center" wrapText="1"/>
    </xf>
    <xf numFmtId="0" fontId="2" fillId="0" borderId="57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0" fontId="2" fillId="0" borderId="42" xfId="0" applyFont="1" applyBorder="1" applyAlignment="1" applyProtection="1">
      <alignment horizontal="center" vertical="center" wrapText="1"/>
    </xf>
    <xf numFmtId="0" fontId="2" fillId="0" borderId="27" xfId="0" applyFont="1" applyBorder="1" applyAlignment="1" applyProtection="1">
      <alignment horizontal="center" vertical="center" wrapText="1"/>
    </xf>
    <xf numFmtId="0" fontId="2" fillId="0" borderId="38" xfId="0" applyNumberFormat="1" applyFont="1" applyFill="1" applyBorder="1" applyAlignment="1" applyProtection="1">
      <alignment horizontal="center" wrapText="1"/>
    </xf>
    <xf numFmtId="49" fontId="2" fillId="0" borderId="10" xfId="0" applyNumberFormat="1" applyFont="1" applyBorder="1" applyAlignment="1" applyProtection="1">
      <alignment horizontal="center" vertical="center"/>
    </xf>
    <xf numFmtId="49" fontId="2" fillId="0" borderId="23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2" fillId="0" borderId="15" xfId="0" applyNumberFormat="1" applyFont="1" applyBorder="1" applyAlignment="1" applyProtection="1">
      <alignment horizontal="center" vertical="center" wrapText="1"/>
    </xf>
    <xf numFmtId="49" fontId="2" fillId="0" borderId="42" xfId="0" applyNumberFormat="1" applyFont="1" applyBorder="1" applyAlignment="1" applyProtection="1">
      <alignment horizontal="center" vertical="center" wrapText="1"/>
    </xf>
    <xf numFmtId="49" fontId="2" fillId="0" borderId="27" xfId="0" applyNumberFormat="1" applyFont="1" applyBorder="1" applyAlignment="1" applyProtection="1">
      <alignment horizontal="center" vertical="center" wrapText="1"/>
    </xf>
    <xf numFmtId="49" fontId="0" fillId="0" borderId="26" xfId="0" applyNumberFormat="1" applyFill="1" applyBorder="1" applyAlignment="1" applyProtection="1">
      <alignment horizontal="right"/>
    </xf>
    <xf numFmtId="49" fontId="0" fillId="0" borderId="26" xfId="0" applyNumberFormat="1" applyFont="1" applyFill="1" applyBorder="1" applyAlignment="1" applyProtection="1">
      <alignment horizontal="right"/>
    </xf>
    <xf numFmtId="0" fontId="27" fillId="0" borderId="0" xfId="0" applyFont="1" applyAlignment="1" applyProtection="1">
      <alignment horizontal="center" vertical="center"/>
    </xf>
    <xf numFmtId="49" fontId="2" fillId="0" borderId="26" xfId="0" applyNumberFormat="1" applyFont="1" applyFill="1" applyBorder="1" applyAlignment="1" applyProtection="1">
      <alignment horizontal="left" wrapText="1"/>
      <protection locked="0"/>
    </xf>
    <xf numFmtId="0" fontId="2" fillId="0" borderId="0" xfId="0" applyFont="1" applyBorder="1" applyAlignment="1" applyProtection="1">
      <alignment horizontal="center" wrapText="1"/>
    </xf>
    <xf numFmtId="49" fontId="1" fillId="0" borderId="26" xfId="0" applyNumberFormat="1" applyFont="1" applyBorder="1" applyAlignment="1" applyProtection="1">
      <alignment horizontal="center"/>
    </xf>
    <xf numFmtId="49" fontId="2" fillId="0" borderId="37" xfId="0" applyNumberFormat="1" applyFont="1" applyFill="1" applyBorder="1" applyAlignment="1" applyProtection="1">
      <alignment horizontal="left" wrapText="1"/>
      <protection locked="0"/>
    </xf>
    <xf numFmtId="49" fontId="30" fillId="0" borderId="58" xfId="0" applyNumberFormat="1" applyFont="1" applyBorder="1" applyAlignment="1" applyProtection="1">
      <alignment horizontal="left" indent="1"/>
    </xf>
    <xf numFmtId="49" fontId="30" fillId="0" borderId="59" xfId="0" applyNumberFormat="1" applyFont="1" applyBorder="1" applyAlignment="1" applyProtection="1">
      <alignment horizontal="left" indent="1"/>
    </xf>
    <xf numFmtId="14" fontId="30" fillId="0" borderId="0" xfId="0" applyNumberFormat="1" applyFont="1" applyBorder="1" applyAlignment="1" applyProtection="1">
      <alignment horizontal="left" indent="1"/>
    </xf>
    <xf numFmtId="14" fontId="30" fillId="0" borderId="60" xfId="0" applyNumberFormat="1" applyFont="1" applyBorder="1" applyAlignment="1" applyProtection="1">
      <alignment horizontal="left" indent="1"/>
    </xf>
    <xf numFmtId="49" fontId="30" fillId="0" borderId="0" xfId="0" applyNumberFormat="1" applyFont="1" applyBorder="1" applyAlignment="1" applyProtection="1">
      <alignment horizontal="left" indent="1"/>
    </xf>
    <xf numFmtId="49" fontId="30" fillId="0" borderId="60" xfId="0" applyNumberFormat="1" applyFont="1" applyBorder="1" applyAlignment="1" applyProtection="1">
      <alignment horizontal="left" indent="1"/>
    </xf>
    <xf numFmtId="0" fontId="0" fillId="0" borderId="61" xfId="0" applyFont="1" applyBorder="1" applyAlignment="1" applyProtection="1">
      <alignment horizontal="center"/>
    </xf>
    <xf numFmtId="0" fontId="28" fillId="0" borderId="61" xfId="0" applyFont="1" applyBorder="1" applyAlignment="1" applyProtection="1">
      <alignment horizontal="left" vertical="center" indent="2"/>
    </xf>
    <xf numFmtId="0" fontId="28" fillId="0" borderId="65" xfId="0" applyFont="1" applyBorder="1" applyAlignment="1" applyProtection="1">
      <alignment horizontal="left" vertical="center" indent="2"/>
    </xf>
    <xf numFmtId="0" fontId="0" fillId="0" borderId="66" xfId="0" applyFont="1" applyBorder="1" applyAlignment="1" applyProtection="1">
      <alignment horizontal="center"/>
    </xf>
    <xf numFmtId="0" fontId="29" fillId="0" borderId="67" xfId="0" applyFont="1" applyBorder="1" applyAlignment="1" applyProtection="1">
      <alignment horizontal="right" indent="1"/>
    </xf>
    <xf numFmtId="0" fontId="29" fillId="0" borderId="58" xfId="0" applyFont="1" applyBorder="1" applyAlignment="1" applyProtection="1">
      <alignment horizontal="right" indent="1"/>
    </xf>
    <xf numFmtId="0" fontId="29" fillId="0" borderId="62" xfId="0" applyFont="1" applyBorder="1" applyAlignment="1" applyProtection="1">
      <alignment horizontal="right" indent="1"/>
    </xf>
    <xf numFmtId="0" fontId="29" fillId="0" borderId="0" xfId="0" applyFont="1" applyBorder="1" applyAlignment="1" applyProtection="1">
      <alignment horizontal="right" indent="1"/>
    </xf>
    <xf numFmtId="0" fontId="28" fillId="0" borderId="61" xfId="0" applyFont="1" applyBorder="1" applyAlignment="1" applyProtection="1">
      <alignment horizontal="center" vertical="center"/>
    </xf>
    <xf numFmtId="0" fontId="2" fillId="0" borderId="26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</xf>
    <xf numFmtId="49" fontId="7" fillId="0" borderId="0" xfId="0" applyNumberFormat="1" applyFont="1" applyAlignment="1" applyProtection="1">
      <alignment horizontal="left" indent="1"/>
    </xf>
    <xf numFmtId="49" fontId="30" fillId="0" borderId="64" xfId="0" applyNumberFormat="1" applyFont="1" applyBorder="1" applyAlignment="1" applyProtection="1">
      <alignment horizontal="left" wrapText="1" indent="1"/>
    </xf>
    <xf numFmtId="49" fontId="30" fillId="0" borderId="68" xfId="0" applyNumberFormat="1" applyFont="1" applyBorder="1" applyAlignment="1" applyProtection="1">
      <alignment horizontal="left" wrapText="1" indent="1"/>
    </xf>
    <xf numFmtId="0" fontId="29" fillId="0" borderId="63" xfId="0" applyFont="1" applyBorder="1" applyAlignment="1" applyProtection="1">
      <alignment horizontal="right" indent="1"/>
    </xf>
    <xf numFmtId="0" fontId="29" fillId="0" borderId="64" xfId="0" applyFont="1" applyBorder="1" applyAlignment="1" applyProtection="1">
      <alignment horizontal="right" indent="1"/>
    </xf>
    <xf numFmtId="49" fontId="2" fillId="33" borderId="53" xfId="0" applyNumberFormat="1" applyFont="1" applyFill="1" applyBorder="1" applyAlignment="1" applyProtection="1">
      <alignment horizontal="left" wrapText="1" indent="4"/>
    </xf>
    <xf numFmtId="49" fontId="2" fillId="33" borderId="19" xfId="0" applyNumberFormat="1" applyFont="1" applyFill="1" applyBorder="1" applyAlignment="1" applyProtection="1">
      <alignment horizontal="center"/>
    </xf>
    <xf numFmtId="49" fontId="2" fillId="33" borderId="20" xfId="0" applyNumberFormat="1" applyFont="1" applyFill="1" applyBorder="1" applyAlignment="1" applyProtection="1">
      <alignment horizontal="center"/>
      <protection locked="0"/>
    </xf>
    <xf numFmtId="164" fontId="2" fillId="33" borderId="29" xfId="0" applyNumberFormat="1" applyFont="1" applyFill="1" applyBorder="1" applyAlignment="1" applyProtection="1">
      <alignment horizontal="right" wrapText="1"/>
      <protection locked="0"/>
    </xf>
    <xf numFmtId="164" fontId="2" fillId="34" borderId="34" xfId="0" applyNumberFormat="1" applyFont="1" applyFill="1" applyBorder="1" applyAlignment="1" applyProtection="1">
      <alignment horizontal="right" wrapText="1"/>
    </xf>
    <xf numFmtId="0" fontId="2" fillId="33" borderId="0" xfId="0" applyFont="1" applyFill="1" applyProtection="1"/>
    <xf numFmtId="164" fontId="2" fillId="35" borderId="29" xfId="0" applyNumberFormat="1" applyFont="1" applyFill="1" applyBorder="1" applyAlignment="1" applyProtection="1">
      <alignment horizontal="right" wrapText="1"/>
    </xf>
    <xf numFmtId="49" fontId="2" fillId="33" borderId="47" xfId="0" applyNumberFormat="1" applyFont="1" applyFill="1" applyBorder="1" applyAlignment="1" applyProtection="1">
      <alignment horizontal="left" wrapText="1" indent="4"/>
    </xf>
    <xf numFmtId="49" fontId="2" fillId="33" borderId="21" xfId="0" applyNumberFormat="1" applyFont="1" applyFill="1" applyBorder="1" applyAlignment="1" applyProtection="1">
      <alignment horizontal="center"/>
    </xf>
    <xf numFmtId="164" fontId="2" fillId="33" borderId="27" xfId="0" applyNumberFormat="1" applyFont="1" applyFill="1" applyBorder="1" applyAlignment="1" applyProtection="1">
      <alignment horizontal="right"/>
      <protection locked="0"/>
    </xf>
    <xf numFmtId="164" fontId="2" fillId="35" borderId="27" xfId="0" applyNumberFormat="1" applyFont="1" applyFill="1" applyBorder="1" applyAlignment="1" applyProtection="1">
      <alignment horizontal="right"/>
    </xf>
    <xf numFmtId="164" fontId="2" fillId="34" borderId="34" xfId="0" applyNumberFormat="1" applyFont="1" applyFill="1" applyBorder="1" applyAlignment="1" applyProtection="1">
      <alignment horizontal="right"/>
    </xf>
    <xf numFmtId="49" fontId="2" fillId="33" borderId="29" xfId="0" applyNumberFormat="1" applyFont="1" applyFill="1" applyBorder="1" applyAlignment="1" applyProtection="1">
      <alignment horizontal="center"/>
      <protection locked="0"/>
    </xf>
    <xf numFmtId="164" fontId="2" fillId="35" borderId="20" xfId="0" applyNumberFormat="1" applyFont="1" applyFill="1" applyBorder="1" applyAlignment="1" applyProtection="1">
      <alignment horizontal="right"/>
    </xf>
    <xf numFmtId="49" fontId="2" fillId="33" borderId="52" xfId="0" applyNumberFormat="1" applyFont="1" applyFill="1" applyBorder="1" applyAlignment="1" applyProtection="1">
      <alignment horizontal="left" wrapText="1" indent="4"/>
    </xf>
    <xf numFmtId="49" fontId="2" fillId="33" borderId="22" xfId="0" applyNumberFormat="1" applyFont="1" applyFill="1" applyBorder="1" applyAlignment="1" applyProtection="1">
      <alignment horizontal="center"/>
    </xf>
    <xf numFmtId="49" fontId="2" fillId="33" borderId="10" xfId="0" applyNumberFormat="1" applyFont="1" applyFill="1" applyBorder="1" applyAlignment="1" applyProtection="1">
      <alignment horizontal="center"/>
      <protection locked="0"/>
    </xf>
    <xf numFmtId="164" fontId="2" fillId="33" borderId="29" xfId="0" applyNumberFormat="1" applyFont="1" applyFill="1" applyBorder="1" applyAlignment="1" applyProtection="1">
      <alignment horizontal="right"/>
      <protection locked="0"/>
    </xf>
    <xf numFmtId="164" fontId="2" fillId="35" borderId="29" xfId="0" applyNumberFormat="1" applyFont="1" applyFill="1" applyBorder="1" applyAlignment="1" applyProtection="1">
      <alignment horizontal="right"/>
    </xf>
    <xf numFmtId="164" fontId="2" fillId="34" borderId="35" xfId="0" applyNumberFormat="1" applyFont="1" applyFill="1" applyBorder="1" applyAlignment="1" applyProtection="1">
      <alignment horizontal="right" wrapText="1"/>
    </xf>
    <xf numFmtId="49" fontId="2" fillId="33" borderId="51" xfId="0" applyNumberFormat="1" applyFont="1" applyFill="1" applyBorder="1" applyAlignment="1" applyProtection="1">
      <alignment horizontal="left" wrapText="1" indent="4"/>
    </xf>
    <xf numFmtId="49" fontId="2" fillId="33" borderId="48" xfId="0" applyNumberFormat="1" applyFont="1" applyFill="1" applyBorder="1" applyAlignment="1" applyProtection="1">
      <alignment horizontal="center"/>
    </xf>
    <xf numFmtId="49" fontId="2" fillId="33" borderId="23" xfId="0" applyNumberFormat="1" applyFont="1" applyFill="1" applyBorder="1" applyAlignment="1" applyProtection="1">
      <alignment horizontal="center"/>
      <protection locked="0"/>
    </xf>
    <xf numFmtId="164" fontId="2" fillId="33" borderId="42" xfId="0" applyNumberFormat="1" applyFont="1" applyFill="1" applyBorder="1" applyAlignment="1" applyProtection="1">
      <alignment horizontal="right"/>
      <protection locked="0"/>
    </xf>
    <xf numFmtId="164" fontId="2" fillId="35" borderId="31" xfId="0" applyNumberFormat="1" applyFont="1" applyFill="1" applyBorder="1" applyAlignment="1" applyProtection="1">
      <alignment horizontal="right"/>
    </xf>
    <xf numFmtId="164" fontId="2" fillId="34" borderId="40" xfId="0" applyNumberFormat="1" applyFont="1" applyFill="1" applyBorder="1" applyAlignment="1" applyProtection="1">
      <alignment horizontal="right" wrapText="1"/>
    </xf>
  </cellXfs>
  <cellStyles count="68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" xfId="19" builtinId="29" customBuiltin="1"/>
    <cellStyle name="Акцент1 2" xfId="20"/>
    <cellStyle name="Акцент2" xfId="21" builtinId="33" customBuiltin="1"/>
    <cellStyle name="Акцент2 2" xfId="22"/>
    <cellStyle name="Акцент3" xfId="23" builtinId="37" customBuiltin="1"/>
    <cellStyle name="Акцент3 2" xfId="24"/>
    <cellStyle name="Акцент4" xfId="25" builtinId="41" customBuiltin="1"/>
    <cellStyle name="Акцент4 2" xfId="26"/>
    <cellStyle name="Акцент5" xfId="27" builtinId="45" customBuiltin="1"/>
    <cellStyle name="Акцент5 2" xfId="28"/>
    <cellStyle name="Акцент6" xfId="29" builtinId="49" customBuiltin="1"/>
    <cellStyle name="Акцент6 2" xfId="30"/>
    <cellStyle name="Ввод " xfId="31" builtinId="20" customBuiltin="1"/>
    <cellStyle name="Ввод  2" xfId="32"/>
    <cellStyle name="Вывод" xfId="33" builtinId="21" customBuiltin="1"/>
    <cellStyle name="Вывод 2" xfId="34"/>
    <cellStyle name="Вычисление" xfId="35" builtinId="22" customBuiltin="1"/>
    <cellStyle name="Вычисление 2" xfId="36"/>
    <cellStyle name="Заголовок 1" xfId="37" builtinId="16" customBuiltin="1"/>
    <cellStyle name="Заголовок 1 2" xfId="38"/>
    <cellStyle name="Заголовок 2" xfId="39" builtinId="17" customBuiltin="1"/>
    <cellStyle name="Заголовок 2 2" xfId="40"/>
    <cellStyle name="Заголовок 3" xfId="41" builtinId="18" customBuiltin="1"/>
    <cellStyle name="Заголовок 3 2" xfId="42"/>
    <cellStyle name="Заголовок 4" xfId="43" builtinId="19" customBuiltin="1"/>
    <cellStyle name="Заголовок 4 2" xfId="44"/>
    <cellStyle name="Итог" xfId="45" builtinId="25" customBuiltin="1"/>
    <cellStyle name="Итог 2" xfId="46"/>
    <cellStyle name="Контрольная ячейка" xfId="47" builtinId="23" customBuiltin="1"/>
    <cellStyle name="Контрольная ячейка 2" xfId="48"/>
    <cellStyle name="Название" xfId="49" builtinId="15" customBuiltin="1"/>
    <cellStyle name="Название 2" xfId="50"/>
    <cellStyle name="Нейтральный" xfId="51" builtinId="28" customBuiltin="1"/>
    <cellStyle name="Нейтральный 2" xfId="52"/>
    <cellStyle name="Обычный" xfId="0" builtinId="0"/>
    <cellStyle name="Обычный 2" xfId="53"/>
    <cellStyle name="Обычный 3" xfId="54"/>
    <cellStyle name="Обычный 4" xfId="55"/>
    <cellStyle name="Плохой" xfId="56" builtinId="27" customBuiltin="1"/>
    <cellStyle name="Плохой 2" xfId="57"/>
    <cellStyle name="Пояснение" xfId="58" builtinId="53" customBuiltin="1"/>
    <cellStyle name="Пояснение 2" xfId="59"/>
    <cellStyle name="Примечание" xfId="60" builtinId="10" customBuiltin="1"/>
    <cellStyle name="Примечание 2" xfId="61"/>
    <cellStyle name="Связанная ячейка" xfId="62" builtinId="24" customBuiltin="1"/>
    <cellStyle name="Связанная ячейка 2" xfId="63"/>
    <cellStyle name="Текст предупреждения" xfId="64" builtinId="11" customBuiltin="1"/>
    <cellStyle name="Текст предупреждения 2" xfId="65"/>
    <cellStyle name="Хороший" xfId="66" builtinId="26" customBuiltin="1"/>
    <cellStyle name="Хороший 2" xfId="6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838200</xdr:colOff>
      <xdr:row>203</xdr:row>
      <xdr:rowOff>47625</xdr:rowOff>
    </xdr:from>
    <xdr:to>
      <xdr:col>4</xdr:col>
      <xdr:colOff>1362075</xdr:colOff>
      <xdr:row>203</xdr:row>
      <xdr:rowOff>571500</xdr:rowOff>
    </xdr:to>
    <xdr:pic>
      <xdr:nvPicPr>
        <xdr:cNvPr id="150796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0" y="36395025"/>
          <a:ext cx="523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L225"/>
  <sheetViews>
    <sheetView tabSelected="1" workbookViewId="0"/>
  </sheetViews>
  <sheetFormatPr defaultRowHeight="15" x14ac:dyDescent="0.2"/>
  <cols>
    <col min="1" max="1" width="0.85546875" style="4" customWidth="1"/>
    <col min="2" max="2" width="55.7109375" style="2" customWidth="1"/>
    <col min="3" max="4" width="6.7109375" style="2" customWidth="1"/>
    <col min="5" max="5" width="23.7109375" style="2" customWidth="1"/>
    <col min="6" max="7" width="23.7109375" style="3" customWidth="1"/>
    <col min="8" max="9" width="11.7109375" style="4" hidden="1" customWidth="1"/>
    <col min="10" max="10" width="9.140625" style="4" hidden="1" customWidth="1"/>
    <col min="11" max="11" width="35.7109375" style="4" hidden="1" customWidth="1"/>
    <col min="12" max="12" width="9.140625" style="4" hidden="1" customWidth="1"/>
    <col min="13" max="13" width="0.85546875" style="4" customWidth="1"/>
    <col min="14" max="16384" width="9.140625" style="4"/>
  </cols>
  <sheetData>
    <row r="1" spans="2:11" ht="5.0999999999999996" customHeight="1" x14ac:dyDescent="0.2"/>
    <row r="2" spans="2:11" ht="9.9499999999999993" customHeight="1" x14ac:dyDescent="0.2">
      <c r="H2" s="46"/>
      <c r="I2" s="46" t="s">
        <v>122</v>
      </c>
    </row>
    <row r="3" spans="2:11" ht="9.9499999999999993" customHeight="1" x14ac:dyDescent="0.2">
      <c r="H3" s="46" t="s">
        <v>4</v>
      </c>
      <c r="I3" s="46" t="s">
        <v>123</v>
      </c>
    </row>
    <row r="4" spans="2:11" ht="15.75" customHeight="1" x14ac:dyDescent="0.2">
      <c r="B4" s="212" t="s">
        <v>117</v>
      </c>
      <c r="C4" s="212"/>
      <c r="D4" s="212"/>
      <c r="E4" s="212"/>
      <c r="F4" s="212"/>
      <c r="G4" s="212"/>
      <c r="H4" s="46" t="s">
        <v>254</v>
      </c>
      <c r="I4" s="46" t="s">
        <v>124</v>
      </c>
    </row>
    <row r="5" spans="2:11" ht="15" customHeight="1" thickBot="1" x14ac:dyDescent="0.25">
      <c r="C5" s="53"/>
      <c r="D5" s="53"/>
      <c r="E5" s="53"/>
      <c r="F5" s="54"/>
      <c r="G5" s="5" t="s">
        <v>0</v>
      </c>
      <c r="H5" s="46" t="s">
        <v>248</v>
      </c>
      <c r="I5" s="46" t="s">
        <v>125</v>
      </c>
    </row>
    <row r="6" spans="2:11" ht="12.75" customHeight="1" x14ac:dyDescent="0.2">
      <c r="B6" s="7"/>
      <c r="C6" s="7"/>
      <c r="D6" s="7"/>
      <c r="E6" s="7"/>
      <c r="F6" s="9" t="s">
        <v>95</v>
      </c>
      <c r="G6" s="10" t="s">
        <v>1</v>
      </c>
      <c r="H6" s="46"/>
      <c r="I6" s="46" t="s">
        <v>133</v>
      </c>
    </row>
    <row r="7" spans="2:11" ht="12.75" customHeight="1" x14ac:dyDescent="0.2">
      <c r="B7" s="11" t="s">
        <v>91</v>
      </c>
      <c r="C7" s="215" t="s">
        <v>244</v>
      </c>
      <c r="D7" s="215"/>
      <c r="E7" s="215"/>
      <c r="F7" s="9" t="s">
        <v>93</v>
      </c>
      <c r="G7" s="91">
        <v>45658</v>
      </c>
      <c r="H7" s="46" t="s">
        <v>251</v>
      </c>
      <c r="I7" s="46" t="s">
        <v>126</v>
      </c>
    </row>
    <row r="8" spans="2:11" ht="12.75" customHeight="1" x14ac:dyDescent="0.2">
      <c r="B8" s="12" t="s">
        <v>148</v>
      </c>
      <c r="C8" s="13"/>
      <c r="D8" s="13"/>
      <c r="E8" s="13"/>
      <c r="F8" s="9"/>
      <c r="G8" s="93" t="s">
        <v>276</v>
      </c>
      <c r="H8" s="46"/>
      <c r="I8" s="46" t="s">
        <v>127</v>
      </c>
    </row>
    <row r="9" spans="2:11" ht="12.75" customHeight="1" x14ac:dyDescent="0.2">
      <c r="B9" s="14" t="s">
        <v>101</v>
      </c>
      <c r="C9" s="13"/>
      <c r="D9" s="13"/>
      <c r="E9" s="13"/>
      <c r="F9" s="9" t="s">
        <v>118</v>
      </c>
      <c r="G9" s="93" t="s">
        <v>250</v>
      </c>
      <c r="H9" s="46" t="s">
        <v>253</v>
      </c>
      <c r="I9" s="46" t="s">
        <v>128</v>
      </c>
    </row>
    <row r="10" spans="2:11" ht="12.75" customHeight="1" x14ac:dyDescent="0.2">
      <c r="B10" s="14" t="s">
        <v>102</v>
      </c>
      <c r="C10" s="13"/>
      <c r="D10" s="13"/>
      <c r="E10" s="13"/>
      <c r="F10" s="9" t="s">
        <v>119</v>
      </c>
      <c r="G10" s="90" t="s">
        <v>247</v>
      </c>
      <c r="H10" s="46" t="s">
        <v>252</v>
      </c>
      <c r="I10" s="46" t="s">
        <v>129</v>
      </c>
    </row>
    <row r="11" spans="2:11" ht="22.5" x14ac:dyDescent="0.2">
      <c r="B11" s="14" t="s">
        <v>103</v>
      </c>
      <c r="C11" s="213" t="s">
        <v>245</v>
      </c>
      <c r="D11" s="213"/>
      <c r="E11" s="213"/>
      <c r="F11" s="9" t="s">
        <v>100</v>
      </c>
      <c r="G11" s="90" t="s">
        <v>249</v>
      </c>
      <c r="H11" s="46" t="s">
        <v>246</v>
      </c>
      <c r="I11" s="46" t="s">
        <v>134</v>
      </c>
      <c r="K11" s="186" t="s">
        <v>245</v>
      </c>
    </row>
    <row r="12" spans="2:11" ht="22.5" customHeight="1" x14ac:dyDescent="0.2">
      <c r="B12" s="15" t="s">
        <v>92</v>
      </c>
      <c r="C12" s="216" t="s">
        <v>255</v>
      </c>
      <c r="D12" s="216"/>
      <c r="E12" s="216"/>
      <c r="F12" s="48" t="s">
        <v>120</v>
      </c>
      <c r="G12" s="90" t="s">
        <v>275</v>
      </c>
      <c r="H12" s="46"/>
      <c r="I12" s="46" t="s">
        <v>135</v>
      </c>
    </row>
    <row r="13" spans="2:11" ht="12.75" customHeight="1" x14ac:dyDescent="0.2">
      <c r="B13" s="12" t="s">
        <v>96</v>
      </c>
      <c r="C13" s="16"/>
      <c r="D13" s="17"/>
      <c r="E13" s="18"/>
      <c r="F13" s="9"/>
      <c r="G13" s="52"/>
      <c r="H13" s="46"/>
      <c r="I13" s="46" t="s">
        <v>136</v>
      </c>
    </row>
    <row r="14" spans="2:11" ht="12.75" customHeight="1" thickBot="1" x14ac:dyDescent="0.25">
      <c r="B14" s="12" t="s">
        <v>106</v>
      </c>
      <c r="C14" s="214"/>
      <c r="D14" s="214"/>
      <c r="E14" s="18"/>
      <c r="F14" s="9" t="s">
        <v>94</v>
      </c>
      <c r="G14" s="19">
        <v>383</v>
      </c>
      <c r="H14" s="46"/>
      <c r="I14" s="114" t="s">
        <v>179</v>
      </c>
    </row>
    <row r="15" spans="2:11" ht="18.75" customHeight="1" x14ac:dyDescent="0.2">
      <c r="B15" s="18"/>
      <c r="C15" s="18"/>
      <c r="D15" s="18"/>
      <c r="E15" s="18"/>
      <c r="F15" s="18"/>
      <c r="G15" s="18"/>
      <c r="H15" s="46"/>
      <c r="I15" s="114" t="s">
        <v>180</v>
      </c>
    </row>
    <row r="16" spans="2:11" s="8" customFormat="1" ht="17.100000000000001" customHeight="1" x14ac:dyDescent="0.2">
      <c r="B16" s="197" t="s">
        <v>2</v>
      </c>
      <c r="C16" s="200" t="s">
        <v>97</v>
      </c>
      <c r="D16" s="200" t="s">
        <v>98</v>
      </c>
      <c r="E16" s="200" t="s">
        <v>99</v>
      </c>
      <c r="F16" s="207" t="s">
        <v>105</v>
      </c>
      <c r="G16" s="204" t="s">
        <v>3</v>
      </c>
      <c r="H16" s="46"/>
      <c r="I16" s="46"/>
    </row>
    <row r="17" spans="2:9" s="8" customFormat="1" ht="17.100000000000001" customHeight="1" x14ac:dyDescent="0.2">
      <c r="B17" s="198"/>
      <c r="C17" s="201"/>
      <c r="D17" s="201"/>
      <c r="E17" s="201"/>
      <c r="F17" s="208"/>
      <c r="G17" s="205"/>
      <c r="H17" s="96"/>
      <c r="I17" s="46" t="s">
        <v>130</v>
      </c>
    </row>
    <row r="18" spans="2:9" s="8" customFormat="1" ht="17.100000000000001" customHeight="1" x14ac:dyDescent="0.2">
      <c r="B18" s="199"/>
      <c r="C18" s="202"/>
      <c r="D18" s="202"/>
      <c r="E18" s="202"/>
      <c r="F18" s="209"/>
      <c r="G18" s="206"/>
      <c r="H18" s="96"/>
      <c r="I18" s="46" t="s">
        <v>131</v>
      </c>
    </row>
    <row r="19" spans="2:9" s="8" customFormat="1" ht="12" thickBot="1" x14ac:dyDescent="0.25">
      <c r="B19" s="20">
        <v>1</v>
      </c>
      <c r="C19" s="21">
        <v>2</v>
      </c>
      <c r="D19" s="21">
        <v>3</v>
      </c>
      <c r="E19" s="22">
        <v>4</v>
      </c>
      <c r="F19" s="1" t="s">
        <v>4</v>
      </c>
      <c r="G19" s="49" t="s">
        <v>5</v>
      </c>
      <c r="H19" s="96"/>
      <c r="I19" s="46" t="s">
        <v>132</v>
      </c>
    </row>
    <row r="20" spans="2:9" s="8" customFormat="1" ht="24" x14ac:dyDescent="0.2">
      <c r="B20" s="158" t="s">
        <v>237</v>
      </c>
      <c r="C20" s="23" t="s">
        <v>6</v>
      </c>
      <c r="D20" s="24" t="s">
        <v>7</v>
      </c>
      <c r="E20" s="55">
        <f>E21+E24+E27+E30+E33+E42+E45+E49+E52</f>
        <v>101124001.73999999</v>
      </c>
      <c r="F20" s="55">
        <f>F21+F24+F27+F30+F33+F42+F45+F49+F52</f>
        <v>0</v>
      </c>
      <c r="G20" s="56">
        <f>G21+G24+G27+G30+G33+G42+G45+G49+G52</f>
        <v>101124001.73999999</v>
      </c>
    </row>
    <row r="21" spans="2:9" s="8" customFormat="1" ht="24" x14ac:dyDescent="0.2">
      <c r="B21" s="159" t="s">
        <v>262</v>
      </c>
      <c r="C21" s="25" t="s">
        <v>8</v>
      </c>
      <c r="D21" s="26" t="s">
        <v>9</v>
      </c>
      <c r="E21" s="125">
        <f>SUM(E22:E23)</f>
        <v>0</v>
      </c>
      <c r="F21" s="125">
        <f>SUM(F22:F23)</f>
        <v>0</v>
      </c>
      <c r="G21" s="126">
        <f>SUM(G22:G23)</f>
        <v>0</v>
      </c>
    </row>
    <row r="22" spans="2:9" s="8" customFormat="1" ht="12" customHeight="1" x14ac:dyDescent="0.2">
      <c r="B22" s="246"/>
      <c r="C22" s="240"/>
      <c r="D22" s="241"/>
      <c r="E22" s="256"/>
      <c r="F22" s="257"/>
      <c r="G22" s="243">
        <f>E22+F22</f>
        <v>0</v>
      </c>
      <c r="H22" s="244"/>
      <c r="I22" s="244"/>
    </row>
    <row r="23" spans="2:9" s="8" customFormat="1" ht="12" hidden="1" customHeight="1" x14ac:dyDescent="0.2">
      <c r="B23" s="161"/>
      <c r="C23" s="123"/>
      <c r="D23" s="124"/>
      <c r="E23" s="57"/>
      <c r="F23" s="58"/>
      <c r="G23" s="59"/>
    </row>
    <row r="24" spans="2:9" s="8" customFormat="1" ht="24" x14ac:dyDescent="0.2">
      <c r="B24" s="159" t="s">
        <v>257</v>
      </c>
      <c r="C24" s="25" t="s">
        <v>10</v>
      </c>
      <c r="D24" s="26" t="s">
        <v>11</v>
      </c>
      <c r="E24" s="125">
        <f>SUM(E25:E26)</f>
        <v>198000.55</v>
      </c>
      <c r="F24" s="125">
        <f>SUM(F25:F26)</f>
        <v>0</v>
      </c>
      <c r="G24" s="126">
        <f>SUM(G25:G26)</f>
        <v>198000.55</v>
      </c>
    </row>
    <row r="25" spans="2:9" s="8" customFormat="1" ht="11.25" x14ac:dyDescent="0.2">
      <c r="B25" s="160" t="s">
        <v>332</v>
      </c>
      <c r="C25" s="139" t="s">
        <v>10</v>
      </c>
      <c r="D25" s="124" t="s">
        <v>331</v>
      </c>
      <c r="E25" s="57">
        <v>198000.55</v>
      </c>
      <c r="F25" s="150"/>
      <c r="G25" s="59">
        <f>E25+F25</f>
        <v>198000.55</v>
      </c>
    </row>
    <row r="26" spans="2:9" s="8" customFormat="1" ht="12" hidden="1" x14ac:dyDescent="0.2">
      <c r="B26" s="161"/>
      <c r="C26" s="123"/>
      <c r="D26" s="124"/>
      <c r="E26" s="57"/>
      <c r="F26" s="58"/>
      <c r="G26" s="59"/>
    </row>
    <row r="27" spans="2:9" s="8" customFormat="1" ht="36" x14ac:dyDescent="0.2">
      <c r="B27" s="159" t="s">
        <v>258</v>
      </c>
      <c r="C27" s="25" t="s">
        <v>12</v>
      </c>
      <c r="D27" s="26" t="s">
        <v>13</v>
      </c>
      <c r="E27" s="125">
        <f>SUM(E28:E29)</f>
        <v>0</v>
      </c>
      <c r="F27" s="125">
        <f>SUM(F28:F29)</f>
        <v>0</v>
      </c>
      <c r="G27" s="126">
        <f>SUM(G28:G29)</f>
        <v>0</v>
      </c>
    </row>
    <row r="28" spans="2:9" s="8" customFormat="1" ht="11.25" x14ac:dyDescent="0.2">
      <c r="B28" s="246"/>
      <c r="C28" s="240"/>
      <c r="D28" s="241"/>
      <c r="E28" s="256"/>
      <c r="F28" s="257"/>
      <c r="G28" s="243">
        <f>E28+F28</f>
        <v>0</v>
      </c>
      <c r="H28" s="244"/>
      <c r="I28" s="244"/>
    </row>
    <row r="29" spans="2:9" s="8" customFormat="1" ht="12" hidden="1" x14ac:dyDescent="0.2">
      <c r="B29" s="161"/>
      <c r="C29" s="123"/>
      <c r="D29" s="124"/>
      <c r="E29" s="57"/>
      <c r="F29" s="58"/>
      <c r="G29" s="59"/>
    </row>
    <row r="30" spans="2:9" s="8" customFormat="1" ht="24" x14ac:dyDescent="0.2">
      <c r="B30" s="159" t="s">
        <v>259</v>
      </c>
      <c r="C30" s="25" t="s">
        <v>14</v>
      </c>
      <c r="D30" s="26" t="s">
        <v>15</v>
      </c>
      <c r="E30" s="125">
        <f>SUM(E31:E32)</f>
        <v>5266.75</v>
      </c>
      <c r="F30" s="125">
        <f>SUM(F31:F32)</f>
        <v>0</v>
      </c>
      <c r="G30" s="126">
        <f>SUM(G31:G32)</f>
        <v>5266.75</v>
      </c>
    </row>
    <row r="31" spans="2:9" s="8" customFormat="1" ht="33.75" x14ac:dyDescent="0.2">
      <c r="B31" s="160" t="s">
        <v>329</v>
      </c>
      <c r="C31" s="139" t="s">
        <v>14</v>
      </c>
      <c r="D31" s="124" t="s">
        <v>330</v>
      </c>
      <c r="E31" s="57">
        <v>5266.75</v>
      </c>
      <c r="F31" s="150"/>
      <c r="G31" s="59">
        <f>E31+F31</f>
        <v>5266.75</v>
      </c>
    </row>
    <row r="32" spans="2:9" s="8" customFormat="1" ht="12" hidden="1" x14ac:dyDescent="0.2">
      <c r="B32" s="161"/>
      <c r="C32" s="123"/>
      <c r="D32" s="124"/>
      <c r="E32" s="57"/>
      <c r="F32" s="58"/>
      <c r="G32" s="59"/>
    </row>
    <row r="33" spans="2:9" s="8" customFormat="1" ht="24" x14ac:dyDescent="0.2">
      <c r="B33" s="159" t="s">
        <v>260</v>
      </c>
      <c r="C33" s="25" t="s">
        <v>16</v>
      </c>
      <c r="D33" s="26" t="s">
        <v>17</v>
      </c>
      <c r="E33" s="60">
        <f>SUM(E34:E35)</f>
        <v>0</v>
      </c>
      <c r="F33" s="60">
        <f>SUM(F34:F35)</f>
        <v>0</v>
      </c>
      <c r="G33" s="61">
        <f>SUM(G34:G35)</f>
        <v>0</v>
      </c>
    </row>
    <row r="34" spans="2:9" s="8" customFormat="1" ht="11.25" x14ac:dyDescent="0.2">
      <c r="B34" s="246"/>
      <c r="C34" s="260"/>
      <c r="D34" s="261"/>
      <c r="E34" s="262"/>
      <c r="F34" s="263"/>
      <c r="G34" s="264">
        <f>E34+F34</f>
        <v>0</v>
      </c>
      <c r="H34" s="244"/>
      <c r="I34" s="244"/>
    </row>
    <row r="35" spans="2:9" s="8" customFormat="1" ht="0.75" customHeight="1" thickBot="1" x14ac:dyDescent="0.25">
      <c r="B35" s="122"/>
      <c r="C35" s="133"/>
      <c r="D35" s="134"/>
      <c r="E35" s="63"/>
      <c r="F35" s="135"/>
      <c r="G35" s="64"/>
    </row>
    <row r="36" spans="2:9" s="8" customFormat="1" ht="12.75" x14ac:dyDescent="0.2">
      <c r="B36" s="32"/>
      <c r="C36" s="33"/>
      <c r="D36" s="34"/>
      <c r="E36" s="35"/>
      <c r="F36" s="35"/>
      <c r="G36" s="35"/>
      <c r="I36" s="115" t="s">
        <v>181</v>
      </c>
    </row>
    <row r="37" spans="2:9" s="8" customFormat="1" ht="14.1" customHeight="1" x14ac:dyDescent="0.2">
      <c r="B37" s="36"/>
      <c r="C37" s="37"/>
      <c r="D37" s="37"/>
      <c r="E37" s="38"/>
      <c r="F37" s="211" t="s">
        <v>21</v>
      </c>
      <c r="G37" s="211"/>
      <c r="I37" s="115" t="s">
        <v>182</v>
      </c>
    </row>
    <row r="38" spans="2:9" s="8" customFormat="1" ht="17.100000000000001" customHeight="1" x14ac:dyDescent="0.2">
      <c r="B38" s="197" t="s">
        <v>2</v>
      </c>
      <c r="C38" s="200" t="s">
        <v>97</v>
      </c>
      <c r="D38" s="200" t="s">
        <v>98</v>
      </c>
      <c r="E38" s="200" t="s">
        <v>99</v>
      </c>
      <c r="F38" s="207" t="s">
        <v>105</v>
      </c>
      <c r="G38" s="204" t="s">
        <v>3</v>
      </c>
    </row>
    <row r="39" spans="2:9" s="8" customFormat="1" ht="17.100000000000001" customHeight="1" x14ac:dyDescent="0.2">
      <c r="B39" s="198"/>
      <c r="C39" s="201"/>
      <c r="D39" s="201"/>
      <c r="E39" s="201"/>
      <c r="F39" s="208"/>
      <c r="G39" s="205"/>
    </row>
    <row r="40" spans="2:9" s="8" customFormat="1" ht="17.100000000000001" customHeight="1" x14ac:dyDescent="0.2">
      <c r="B40" s="199"/>
      <c r="C40" s="202"/>
      <c r="D40" s="202"/>
      <c r="E40" s="202"/>
      <c r="F40" s="209"/>
      <c r="G40" s="206"/>
    </row>
    <row r="41" spans="2:9" s="8" customFormat="1" ht="12" thickBot="1" x14ac:dyDescent="0.25">
      <c r="B41" s="20">
        <v>1</v>
      </c>
      <c r="C41" s="21">
        <v>2</v>
      </c>
      <c r="D41" s="21">
        <v>3</v>
      </c>
      <c r="E41" s="22">
        <v>4</v>
      </c>
      <c r="F41" s="1" t="s">
        <v>4</v>
      </c>
      <c r="G41" s="1" t="s">
        <v>5</v>
      </c>
    </row>
    <row r="42" spans="2:9" s="8" customFormat="1" ht="36" x14ac:dyDescent="0.2">
      <c r="B42" s="162" t="s">
        <v>278</v>
      </c>
      <c r="C42" s="120" t="s">
        <v>183</v>
      </c>
      <c r="D42" s="121" t="s">
        <v>18</v>
      </c>
      <c r="E42" s="68">
        <f>SUM(E43:E44)</f>
        <v>0</v>
      </c>
      <c r="F42" s="68">
        <f>SUM(F43:F44)</f>
        <v>0</v>
      </c>
      <c r="G42" s="69">
        <f>SUM(G43:G44)</f>
        <v>0</v>
      </c>
    </row>
    <row r="43" spans="2:9" s="8" customFormat="1" ht="11.25" x14ac:dyDescent="0.2">
      <c r="B43" s="259"/>
      <c r="C43" s="240"/>
      <c r="D43" s="251"/>
      <c r="E43" s="256"/>
      <c r="F43" s="257"/>
      <c r="G43" s="258">
        <f>E43+F43</f>
        <v>0</v>
      </c>
      <c r="H43" s="244"/>
      <c r="I43" s="244"/>
    </row>
    <row r="44" spans="2:9" s="8" customFormat="1" ht="12" hidden="1" x14ac:dyDescent="0.2">
      <c r="B44" s="164"/>
      <c r="C44" s="127"/>
      <c r="D44" s="128"/>
      <c r="E44" s="57"/>
      <c r="F44" s="57"/>
      <c r="G44" s="75"/>
    </row>
    <row r="45" spans="2:9" s="8" customFormat="1" ht="24" x14ac:dyDescent="0.2">
      <c r="B45" s="162" t="s">
        <v>261</v>
      </c>
      <c r="C45" s="28" t="s">
        <v>184</v>
      </c>
      <c r="D45" s="43" t="s">
        <v>19</v>
      </c>
      <c r="E45" s="60">
        <f>SUM(E46:E48)</f>
        <v>505073.73</v>
      </c>
      <c r="F45" s="60">
        <f>SUM(F46:F48)</f>
        <v>0</v>
      </c>
      <c r="G45" s="61">
        <f>SUM(G46:G48)</f>
        <v>505073.73</v>
      </c>
    </row>
    <row r="46" spans="2:9" s="8" customFormat="1" ht="11.25" x14ac:dyDescent="0.2">
      <c r="B46" s="163" t="s">
        <v>325</v>
      </c>
      <c r="C46" s="139" t="s">
        <v>184</v>
      </c>
      <c r="D46" s="136" t="s">
        <v>326</v>
      </c>
      <c r="E46" s="57">
        <v>507573.61</v>
      </c>
      <c r="F46" s="150"/>
      <c r="G46" s="75">
        <f>E46+F46</f>
        <v>507573.61</v>
      </c>
    </row>
    <row r="47" spans="2:9" s="8" customFormat="1" ht="11.25" x14ac:dyDescent="0.2">
      <c r="B47" s="163" t="s">
        <v>328</v>
      </c>
      <c r="C47" s="139" t="s">
        <v>184</v>
      </c>
      <c r="D47" s="136" t="s">
        <v>327</v>
      </c>
      <c r="E47" s="57">
        <v>-2499.88</v>
      </c>
      <c r="F47" s="150"/>
      <c r="G47" s="75">
        <f>E47+F47</f>
        <v>-2499.88</v>
      </c>
    </row>
    <row r="48" spans="2:9" s="8" customFormat="1" ht="12" hidden="1" x14ac:dyDescent="0.2">
      <c r="B48" s="164"/>
      <c r="C48" s="123"/>
      <c r="D48" s="136"/>
      <c r="E48" s="57"/>
      <c r="F48" s="57"/>
      <c r="G48" s="75"/>
    </row>
    <row r="49" spans="2:9" s="8" customFormat="1" ht="24" x14ac:dyDescent="0.2">
      <c r="B49" s="162" t="s">
        <v>263</v>
      </c>
      <c r="C49" s="25" t="s">
        <v>7</v>
      </c>
      <c r="D49" s="41" t="s">
        <v>20</v>
      </c>
      <c r="E49" s="125">
        <f>SUM(E50:E51)</f>
        <v>0</v>
      </c>
      <c r="F49" s="125">
        <f>SUM(F50:F51)</f>
        <v>0</v>
      </c>
      <c r="G49" s="126">
        <f>SUM(G50:G51)</f>
        <v>0</v>
      </c>
    </row>
    <row r="50" spans="2:9" s="8" customFormat="1" ht="11.25" x14ac:dyDescent="0.2">
      <c r="B50" s="253"/>
      <c r="C50" s="254"/>
      <c r="D50" s="255"/>
      <c r="E50" s="256"/>
      <c r="F50" s="257"/>
      <c r="G50" s="258">
        <f>E50+F50</f>
        <v>0</v>
      </c>
      <c r="H50" s="244"/>
      <c r="I50" s="244"/>
    </row>
    <row r="51" spans="2:9" s="8" customFormat="1" ht="12" hidden="1" x14ac:dyDescent="0.2">
      <c r="B51" s="166"/>
      <c r="C51" s="129"/>
      <c r="D51" s="130"/>
      <c r="E51" s="57"/>
      <c r="F51" s="57"/>
      <c r="G51" s="75"/>
    </row>
    <row r="52" spans="2:9" s="8" customFormat="1" ht="36" x14ac:dyDescent="0.2">
      <c r="B52" s="162" t="s">
        <v>264</v>
      </c>
      <c r="C52" s="28" t="s">
        <v>9</v>
      </c>
      <c r="D52" s="43" t="s">
        <v>25</v>
      </c>
      <c r="E52" s="125">
        <f>SUM(E53:E55)</f>
        <v>100415660.70999999</v>
      </c>
      <c r="F52" s="125">
        <f>SUM(F53:F55)</f>
        <v>0</v>
      </c>
      <c r="G52" s="126">
        <f>SUM(G53:G55)</f>
        <v>100415660.70999999</v>
      </c>
    </row>
    <row r="53" spans="2:9" s="8" customFormat="1" ht="33.75" x14ac:dyDescent="0.2">
      <c r="B53" s="165" t="s">
        <v>321</v>
      </c>
      <c r="C53" s="139" t="s">
        <v>9</v>
      </c>
      <c r="D53" s="137" t="s">
        <v>322</v>
      </c>
      <c r="E53" s="57">
        <v>100415088.70999999</v>
      </c>
      <c r="F53" s="150"/>
      <c r="G53" s="75">
        <f>E53+F53</f>
        <v>100415088.70999999</v>
      </c>
    </row>
    <row r="54" spans="2:9" s="8" customFormat="1" ht="11.25" x14ac:dyDescent="0.2">
      <c r="B54" s="165" t="s">
        <v>324</v>
      </c>
      <c r="C54" s="139" t="s">
        <v>9</v>
      </c>
      <c r="D54" s="137" t="s">
        <v>323</v>
      </c>
      <c r="E54" s="57">
        <v>572</v>
      </c>
      <c r="F54" s="150"/>
      <c r="G54" s="75">
        <f>E54+F54</f>
        <v>572</v>
      </c>
    </row>
    <row r="55" spans="2:9" s="8" customFormat="1" ht="11.25" hidden="1" x14ac:dyDescent="0.2">
      <c r="B55" s="167"/>
      <c r="C55" s="139"/>
      <c r="D55" s="131"/>
      <c r="E55" s="57"/>
      <c r="F55" s="132"/>
      <c r="G55" s="75"/>
    </row>
    <row r="56" spans="2:9" s="8" customFormat="1" ht="24" x14ac:dyDescent="0.2">
      <c r="B56" s="158" t="s">
        <v>238</v>
      </c>
      <c r="C56" s="25" t="s">
        <v>17</v>
      </c>
      <c r="D56" s="41" t="s">
        <v>22</v>
      </c>
      <c r="E56" s="138">
        <f>E57+E63+E72+E75+E78+E81+E91+E95+E98</f>
        <v>403734778.24000001</v>
      </c>
      <c r="F56" s="138">
        <f>F57+F63+F72+F75+F78+F81+F91+F95+F98</f>
        <v>0</v>
      </c>
      <c r="G56" s="94">
        <f>G57+G63+G72+G75+G78+G81+G91+G95+G98</f>
        <v>403734778.24000001</v>
      </c>
    </row>
    <row r="57" spans="2:9" s="8" customFormat="1" ht="24" x14ac:dyDescent="0.2">
      <c r="B57" s="159" t="s">
        <v>265</v>
      </c>
      <c r="C57" s="25" t="s">
        <v>18</v>
      </c>
      <c r="D57" s="26" t="s">
        <v>23</v>
      </c>
      <c r="E57" s="60">
        <f>SUM(E58:E62)</f>
        <v>284494479.43000001</v>
      </c>
      <c r="F57" s="60">
        <f>SUM(F58:F62)</f>
        <v>0</v>
      </c>
      <c r="G57" s="61">
        <f>SUM(G58:G62)</f>
        <v>284494479.43000001</v>
      </c>
    </row>
    <row r="58" spans="2:9" s="8" customFormat="1" ht="11.25" x14ac:dyDescent="0.2">
      <c r="B58" s="168" t="s">
        <v>314</v>
      </c>
      <c r="C58" s="139" t="s">
        <v>18</v>
      </c>
      <c r="D58" s="136" t="s">
        <v>313</v>
      </c>
      <c r="E58" s="57">
        <v>217124072.22</v>
      </c>
      <c r="F58" s="150"/>
      <c r="G58" s="66">
        <f>E58+F58</f>
        <v>217124072.22</v>
      </c>
    </row>
    <row r="59" spans="2:9" s="8" customFormat="1" ht="11.25" x14ac:dyDescent="0.2">
      <c r="B59" s="168" t="s">
        <v>315</v>
      </c>
      <c r="C59" s="139" t="s">
        <v>18</v>
      </c>
      <c r="D59" s="136" t="s">
        <v>316</v>
      </c>
      <c r="E59" s="57">
        <v>63700</v>
      </c>
      <c r="F59" s="150"/>
      <c r="G59" s="66">
        <f>E59+F59</f>
        <v>63700</v>
      </c>
    </row>
    <row r="60" spans="2:9" s="8" customFormat="1" ht="11.25" x14ac:dyDescent="0.2">
      <c r="B60" s="168" t="s">
        <v>318</v>
      </c>
      <c r="C60" s="139" t="s">
        <v>18</v>
      </c>
      <c r="D60" s="136" t="s">
        <v>317</v>
      </c>
      <c r="E60" s="57">
        <v>63320397.219999999</v>
      </c>
      <c r="F60" s="150"/>
      <c r="G60" s="66">
        <f>E60+F60</f>
        <v>63320397.219999999</v>
      </c>
    </row>
    <row r="61" spans="2:9" s="8" customFormat="1" ht="22.5" x14ac:dyDescent="0.2">
      <c r="B61" s="168" t="s">
        <v>320</v>
      </c>
      <c r="C61" s="139" t="s">
        <v>18</v>
      </c>
      <c r="D61" s="136" t="s">
        <v>319</v>
      </c>
      <c r="E61" s="57">
        <v>3986309.99</v>
      </c>
      <c r="F61" s="150"/>
      <c r="G61" s="66">
        <f>E61+F61</f>
        <v>3986309.99</v>
      </c>
    </row>
    <row r="62" spans="2:9" s="8" customFormat="1" ht="12" hidden="1" customHeight="1" x14ac:dyDescent="0.2">
      <c r="B62" s="160"/>
      <c r="C62" s="139"/>
      <c r="D62" s="131"/>
      <c r="E62" s="57"/>
      <c r="F62" s="132"/>
      <c r="G62" s="66"/>
    </row>
    <row r="63" spans="2:9" s="8" customFormat="1" ht="24" x14ac:dyDescent="0.2">
      <c r="B63" s="159" t="s">
        <v>266</v>
      </c>
      <c r="C63" s="25" t="s">
        <v>19</v>
      </c>
      <c r="D63" s="26" t="s">
        <v>24</v>
      </c>
      <c r="E63" s="60">
        <f>SUM(E64:E71)</f>
        <v>47609664.130000003</v>
      </c>
      <c r="F63" s="60">
        <f>SUM(F64:F71)</f>
        <v>0</v>
      </c>
      <c r="G63" s="61">
        <f>SUM(G64:G71)</f>
        <v>47609664.130000003</v>
      </c>
    </row>
    <row r="64" spans="2:9" s="8" customFormat="1" ht="11.25" x14ac:dyDescent="0.2">
      <c r="B64" s="160" t="s">
        <v>299</v>
      </c>
      <c r="C64" s="157" t="s">
        <v>19</v>
      </c>
      <c r="D64" s="124" t="s">
        <v>300</v>
      </c>
      <c r="E64" s="62">
        <v>7757933.5499999998</v>
      </c>
      <c r="F64" s="151"/>
      <c r="G64" s="66">
        <f>E64+F64</f>
        <v>7757933.5499999998</v>
      </c>
    </row>
    <row r="65" spans="2:9" s="8" customFormat="1" ht="11.25" x14ac:dyDescent="0.2">
      <c r="B65" s="160" t="s">
        <v>301</v>
      </c>
      <c r="C65" s="157" t="s">
        <v>19</v>
      </c>
      <c r="D65" s="124" t="s">
        <v>302</v>
      </c>
      <c r="E65" s="62">
        <v>182017.2</v>
      </c>
      <c r="F65" s="151"/>
      <c r="G65" s="66">
        <f>E65+F65</f>
        <v>182017.2</v>
      </c>
    </row>
    <row r="66" spans="2:9" s="8" customFormat="1" ht="11.25" x14ac:dyDescent="0.2">
      <c r="B66" s="160" t="s">
        <v>303</v>
      </c>
      <c r="C66" s="157" t="s">
        <v>19</v>
      </c>
      <c r="D66" s="124" t="s">
        <v>304</v>
      </c>
      <c r="E66" s="62">
        <v>6403905.25</v>
      </c>
      <c r="F66" s="151"/>
      <c r="G66" s="66">
        <f>E66+F66</f>
        <v>6403905.25</v>
      </c>
    </row>
    <row r="67" spans="2:9" s="8" customFormat="1" ht="33.75" x14ac:dyDescent="0.2">
      <c r="B67" s="160" t="s">
        <v>306</v>
      </c>
      <c r="C67" s="157" t="s">
        <v>19</v>
      </c>
      <c r="D67" s="124" t="s">
        <v>305</v>
      </c>
      <c r="E67" s="62">
        <v>3476893.68</v>
      </c>
      <c r="F67" s="151"/>
      <c r="G67" s="66">
        <f>E67+F67</f>
        <v>3476893.68</v>
      </c>
    </row>
    <row r="68" spans="2:9" s="8" customFormat="1" ht="11.25" x14ac:dyDescent="0.2">
      <c r="B68" s="160" t="s">
        <v>308</v>
      </c>
      <c r="C68" s="157" t="s">
        <v>19</v>
      </c>
      <c r="D68" s="124" t="s">
        <v>307</v>
      </c>
      <c r="E68" s="62">
        <v>25366964.300000001</v>
      </c>
      <c r="F68" s="151"/>
      <c r="G68" s="66">
        <f>E68+F68</f>
        <v>25366964.300000001</v>
      </c>
    </row>
    <row r="69" spans="2:9" s="8" customFormat="1" ht="11.25" x14ac:dyDescent="0.2">
      <c r="B69" s="160" t="s">
        <v>309</v>
      </c>
      <c r="C69" s="157" t="s">
        <v>19</v>
      </c>
      <c r="D69" s="124" t="s">
        <v>310</v>
      </c>
      <c r="E69" s="62">
        <v>4305951.1100000003</v>
      </c>
      <c r="F69" s="151"/>
      <c r="G69" s="66">
        <f>E69+F69</f>
        <v>4305951.1100000003</v>
      </c>
    </row>
    <row r="70" spans="2:9" s="8" customFormat="1" ht="11.25" x14ac:dyDescent="0.2">
      <c r="B70" s="160" t="s">
        <v>311</v>
      </c>
      <c r="C70" s="157" t="s">
        <v>19</v>
      </c>
      <c r="D70" s="124" t="s">
        <v>312</v>
      </c>
      <c r="E70" s="62">
        <v>115999.03999999999</v>
      </c>
      <c r="F70" s="151"/>
      <c r="G70" s="66">
        <f>E70+F70</f>
        <v>115999.03999999999</v>
      </c>
    </row>
    <row r="71" spans="2:9" s="8" customFormat="1" ht="12" hidden="1" customHeight="1" x14ac:dyDescent="0.2">
      <c r="B71" s="160"/>
      <c r="C71" s="25"/>
      <c r="D71" s="26"/>
      <c r="E71" s="57"/>
      <c r="F71" s="57"/>
      <c r="G71" s="66"/>
    </row>
    <row r="72" spans="2:9" s="8" customFormat="1" ht="24" x14ac:dyDescent="0.2">
      <c r="B72" s="169" t="s">
        <v>267</v>
      </c>
      <c r="C72" s="28" t="s">
        <v>25</v>
      </c>
      <c r="D72" s="29" t="s">
        <v>26</v>
      </c>
      <c r="E72" s="60">
        <f>SUM(E73:E74)</f>
        <v>0</v>
      </c>
      <c r="F72" s="60">
        <f>SUM(F73:F74)</f>
        <v>0</v>
      </c>
      <c r="G72" s="61">
        <f>SUM(G73:G74)</f>
        <v>0</v>
      </c>
    </row>
    <row r="73" spans="2:9" s="8" customFormat="1" ht="12" customHeight="1" x14ac:dyDescent="0.2">
      <c r="B73" s="239"/>
      <c r="C73" s="240"/>
      <c r="D73" s="251"/>
      <c r="E73" s="248"/>
      <c r="F73" s="252"/>
      <c r="G73" s="250">
        <f>E73+F73</f>
        <v>0</v>
      </c>
      <c r="H73" s="244"/>
      <c r="I73" s="244"/>
    </row>
    <row r="74" spans="2:9" s="8" customFormat="1" ht="12" hidden="1" customHeight="1" x14ac:dyDescent="0.2">
      <c r="B74" s="160"/>
      <c r="C74" s="25"/>
      <c r="D74" s="41"/>
      <c r="E74" s="57"/>
      <c r="F74" s="57"/>
      <c r="G74" s="66"/>
    </row>
    <row r="75" spans="2:9" s="8" customFormat="1" ht="36" x14ac:dyDescent="0.2">
      <c r="B75" s="159" t="s">
        <v>272</v>
      </c>
      <c r="C75" s="27" t="s">
        <v>23</v>
      </c>
      <c r="D75" s="26" t="s">
        <v>27</v>
      </c>
      <c r="E75" s="67">
        <f>SUM(E76:E77)</f>
        <v>0</v>
      </c>
      <c r="F75" s="67">
        <f>SUM(F76:F77)</f>
        <v>0</v>
      </c>
      <c r="G75" s="70">
        <f>SUM(G76:G77)</f>
        <v>0</v>
      </c>
    </row>
    <row r="76" spans="2:9" s="8" customFormat="1" ht="11.25" x14ac:dyDescent="0.2">
      <c r="B76" s="239"/>
      <c r="C76" s="247"/>
      <c r="D76" s="241"/>
      <c r="E76" s="248"/>
      <c r="F76" s="249"/>
      <c r="G76" s="250">
        <f>E76+F76</f>
        <v>0</v>
      </c>
      <c r="H76" s="244"/>
      <c r="I76" s="244"/>
    </row>
    <row r="77" spans="2:9" s="8" customFormat="1" ht="11.25" hidden="1" x14ac:dyDescent="0.2">
      <c r="B77" s="160"/>
      <c r="C77" s="139"/>
      <c r="D77" s="140"/>
      <c r="E77" s="57"/>
      <c r="F77" s="57"/>
      <c r="G77" s="95"/>
    </row>
    <row r="78" spans="2:9" s="8" customFormat="1" ht="24" x14ac:dyDescent="0.2">
      <c r="B78" s="159" t="s">
        <v>270</v>
      </c>
      <c r="C78" s="27" t="s">
        <v>26</v>
      </c>
      <c r="D78" s="26" t="s">
        <v>28</v>
      </c>
      <c r="E78" s="67">
        <f>SUM(E79:E80)</f>
        <v>0</v>
      </c>
      <c r="F78" s="67">
        <f>SUM(F79:F80)</f>
        <v>0</v>
      </c>
      <c r="G78" s="70">
        <f>SUM(G79:G80)</f>
        <v>0</v>
      </c>
    </row>
    <row r="79" spans="2:9" s="8" customFormat="1" ht="11.25" x14ac:dyDescent="0.2">
      <c r="B79" s="246"/>
      <c r="C79" s="247"/>
      <c r="D79" s="241"/>
      <c r="E79" s="248"/>
      <c r="F79" s="249"/>
      <c r="G79" s="250">
        <f>E79+F79</f>
        <v>0</v>
      </c>
      <c r="H79" s="244"/>
      <c r="I79" s="244"/>
    </row>
    <row r="80" spans="2:9" s="8" customFormat="1" ht="11.25" hidden="1" x14ac:dyDescent="0.2">
      <c r="B80" s="170"/>
      <c r="C80" s="25"/>
      <c r="D80" s="41"/>
      <c r="E80" s="57"/>
      <c r="F80" s="57"/>
      <c r="G80" s="95"/>
    </row>
    <row r="81" spans="2:9" s="8" customFormat="1" ht="24" x14ac:dyDescent="0.2">
      <c r="B81" s="159" t="s">
        <v>271</v>
      </c>
      <c r="C81" s="25" t="s">
        <v>27</v>
      </c>
      <c r="D81" s="41" t="s">
        <v>29</v>
      </c>
      <c r="E81" s="60">
        <f>SUM(E82:E84)</f>
        <v>587951.67000000004</v>
      </c>
      <c r="F81" s="60">
        <f>SUM(F82:F84)</f>
        <v>0</v>
      </c>
      <c r="G81" s="61">
        <f>SUM(G82:G84)</f>
        <v>587951.67000000004</v>
      </c>
    </row>
    <row r="82" spans="2:9" s="8" customFormat="1" ht="33.75" x14ac:dyDescent="0.2">
      <c r="B82" s="168" t="s">
        <v>296</v>
      </c>
      <c r="C82" s="139" t="s">
        <v>27</v>
      </c>
      <c r="D82" s="137" t="s">
        <v>295</v>
      </c>
      <c r="E82" s="57">
        <v>87624</v>
      </c>
      <c r="F82" s="150"/>
      <c r="G82" s="95">
        <f>E82+F82</f>
        <v>87624</v>
      </c>
    </row>
    <row r="83" spans="2:9" s="8" customFormat="1" ht="22.5" x14ac:dyDescent="0.2">
      <c r="B83" s="168" t="s">
        <v>298</v>
      </c>
      <c r="C83" s="139" t="s">
        <v>27</v>
      </c>
      <c r="D83" s="137" t="s">
        <v>297</v>
      </c>
      <c r="E83" s="57">
        <v>500327.67</v>
      </c>
      <c r="F83" s="150"/>
      <c r="G83" s="95">
        <f>E83+F83</f>
        <v>500327.67</v>
      </c>
    </row>
    <row r="84" spans="2:9" s="8" customFormat="1" ht="0.75" customHeight="1" thickBot="1" x14ac:dyDescent="0.25">
      <c r="B84" s="141"/>
      <c r="C84" s="133"/>
      <c r="D84" s="134"/>
      <c r="E84" s="63"/>
      <c r="F84" s="63"/>
      <c r="G84" s="113"/>
    </row>
    <row r="85" spans="2:9" s="8" customFormat="1" ht="11.25" x14ac:dyDescent="0.2"/>
    <row r="86" spans="2:9" s="8" customFormat="1" ht="12.75" x14ac:dyDescent="0.2">
      <c r="F86" s="211" t="s">
        <v>30</v>
      </c>
      <c r="G86" s="211"/>
    </row>
    <row r="87" spans="2:9" s="8" customFormat="1" ht="11.25" x14ac:dyDescent="0.2">
      <c r="B87" s="197" t="s">
        <v>2</v>
      </c>
      <c r="C87" s="200" t="s">
        <v>97</v>
      </c>
      <c r="D87" s="200" t="s">
        <v>98</v>
      </c>
      <c r="E87" s="200" t="s">
        <v>99</v>
      </c>
      <c r="F87" s="207" t="s">
        <v>105</v>
      </c>
      <c r="G87" s="204" t="s">
        <v>3</v>
      </c>
    </row>
    <row r="88" spans="2:9" s="8" customFormat="1" ht="11.25" x14ac:dyDescent="0.2">
      <c r="B88" s="198"/>
      <c r="C88" s="201"/>
      <c r="D88" s="201"/>
      <c r="E88" s="201"/>
      <c r="F88" s="208"/>
      <c r="G88" s="205"/>
    </row>
    <row r="89" spans="2:9" s="8" customFormat="1" ht="11.25" x14ac:dyDescent="0.2">
      <c r="B89" s="199"/>
      <c r="C89" s="202"/>
      <c r="D89" s="202"/>
      <c r="E89" s="202"/>
      <c r="F89" s="209"/>
      <c r="G89" s="206"/>
    </row>
    <row r="90" spans="2:9" s="8" customFormat="1" ht="12" thickBot="1" x14ac:dyDescent="0.25">
      <c r="B90" s="20">
        <v>1</v>
      </c>
      <c r="C90" s="21">
        <v>2</v>
      </c>
      <c r="D90" s="21">
        <v>3</v>
      </c>
      <c r="E90" s="22">
        <v>4</v>
      </c>
      <c r="F90" s="1" t="s">
        <v>4</v>
      </c>
      <c r="G90" s="1" t="s">
        <v>5</v>
      </c>
    </row>
    <row r="91" spans="2:9" s="8" customFormat="1" ht="24" x14ac:dyDescent="0.2">
      <c r="B91" s="159" t="s">
        <v>277</v>
      </c>
      <c r="C91" s="23" t="s">
        <v>28</v>
      </c>
      <c r="D91" s="145" t="s">
        <v>31</v>
      </c>
      <c r="E91" s="68">
        <f>SUM(E92:E94)</f>
        <v>71017493.010000005</v>
      </c>
      <c r="F91" s="68">
        <f>SUM(F92:F94)</f>
        <v>0</v>
      </c>
      <c r="G91" s="69">
        <f>SUM(G92:G94)</f>
        <v>71017493.010000005</v>
      </c>
    </row>
    <row r="92" spans="2:9" s="8" customFormat="1" ht="11.25" x14ac:dyDescent="0.2">
      <c r="B92" s="168" t="s">
        <v>292</v>
      </c>
      <c r="C92" s="139" t="s">
        <v>28</v>
      </c>
      <c r="D92" s="124" t="s">
        <v>291</v>
      </c>
      <c r="E92" s="71">
        <v>53872801.140000001</v>
      </c>
      <c r="F92" s="152"/>
      <c r="G92" s="59">
        <f>E92+F92</f>
        <v>53872801.140000001</v>
      </c>
    </row>
    <row r="93" spans="2:9" s="8" customFormat="1" ht="11.25" x14ac:dyDescent="0.2">
      <c r="B93" s="168" t="s">
        <v>293</v>
      </c>
      <c r="C93" s="139" t="s">
        <v>28</v>
      </c>
      <c r="D93" s="124" t="s">
        <v>294</v>
      </c>
      <c r="E93" s="71">
        <v>17144691.870000001</v>
      </c>
      <c r="F93" s="152"/>
      <c r="G93" s="59">
        <f>E93+F93</f>
        <v>17144691.870000001</v>
      </c>
    </row>
    <row r="94" spans="2:9" s="8" customFormat="1" ht="12" hidden="1" customHeight="1" x14ac:dyDescent="0.2">
      <c r="B94" s="171"/>
      <c r="C94" s="123"/>
      <c r="D94" s="124"/>
      <c r="E94" s="72"/>
      <c r="F94" s="72"/>
      <c r="G94" s="59"/>
    </row>
    <row r="95" spans="2:9" s="8" customFormat="1" ht="36" x14ac:dyDescent="0.2">
      <c r="B95" s="172" t="s">
        <v>268</v>
      </c>
      <c r="C95" s="25" t="s">
        <v>29</v>
      </c>
      <c r="D95" s="26" t="s">
        <v>185</v>
      </c>
      <c r="E95" s="144">
        <f>SUM(E96:E97)</f>
        <v>0</v>
      </c>
      <c r="F95" s="144">
        <f>SUM(F96:F97)</f>
        <v>0</v>
      </c>
      <c r="G95" s="146">
        <f>SUM(G96:G97)</f>
        <v>0</v>
      </c>
    </row>
    <row r="96" spans="2:9" s="8" customFormat="1" ht="12" customHeight="1" x14ac:dyDescent="0.2">
      <c r="B96" s="239"/>
      <c r="C96" s="240"/>
      <c r="D96" s="241"/>
      <c r="E96" s="242"/>
      <c r="F96" s="245"/>
      <c r="G96" s="243">
        <f>E96+F96</f>
        <v>0</v>
      </c>
      <c r="H96" s="244"/>
      <c r="I96" s="244"/>
    </row>
    <row r="97" spans="2:7" s="8" customFormat="1" ht="12" hidden="1" customHeight="1" x14ac:dyDescent="0.2">
      <c r="B97" s="173"/>
      <c r="C97" s="123"/>
      <c r="D97" s="124"/>
      <c r="E97" s="72"/>
      <c r="F97" s="72"/>
      <c r="G97" s="59"/>
    </row>
    <row r="98" spans="2:7" s="8" customFormat="1" ht="24" x14ac:dyDescent="0.2">
      <c r="B98" s="172" t="s">
        <v>269</v>
      </c>
      <c r="C98" s="25" t="s">
        <v>31</v>
      </c>
      <c r="D98" s="26" t="s">
        <v>32</v>
      </c>
      <c r="E98" s="144">
        <f>SUM(E99:E100)</f>
        <v>25190</v>
      </c>
      <c r="F98" s="144">
        <f>SUM(F99:F100)</f>
        <v>0</v>
      </c>
      <c r="G98" s="146">
        <f>SUM(G99:G100)</f>
        <v>25190</v>
      </c>
    </row>
    <row r="99" spans="2:7" s="8" customFormat="1" ht="11.25" x14ac:dyDescent="0.2">
      <c r="B99" s="168" t="s">
        <v>290</v>
      </c>
      <c r="C99" s="139" t="s">
        <v>31</v>
      </c>
      <c r="D99" s="124" t="s">
        <v>289</v>
      </c>
      <c r="E99" s="72">
        <v>25190</v>
      </c>
      <c r="F99" s="153"/>
      <c r="G99" s="59">
        <f>E99+F99</f>
        <v>25190</v>
      </c>
    </row>
    <row r="100" spans="2:7" s="8" customFormat="1" ht="12" hidden="1" x14ac:dyDescent="0.2">
      <c r="B100" s="174"/>
      <c r="C100" s="123"/>
      <c r="D100" s="124"/>
      <c r="E100" s="72"/>
      <c r="F100" s="72"/>
      <c r="G100" s="59"/>
    </row>
    <row r="101" spans="2:7" s="8" customFormat="1" ht="22.5" x14ac:dyDescent="0.2">
      <c r="B101" s="175" t="s">
        <v>239</v>
      </c>
      <c r="C101" s="25" t="s">
        <v>149</v>
      </c>
      <c r="D101" s="26"/>
      <c r="E101" s="73">
        <f>E102-E103</f>
        <v>-302610776.5</v>
      </c>
      <c r="F101" s="73">
        <f>F102-F103</f>
        <v>0</v>
      </c>
      <c r="G101" s="74">
        <f>G102-G103</f>
        <v>-302610776.5</v>
      </c>
    </row>
    <row r="102" spans="2:7" s="8" customFormat="1" ht="24" x14ac:dyDescent="0.2">
      <c r="B102" s="176" t="s">
        <v>107</v>
      </c>
      <c r="C102" s="25" t="s">
        <v>150</v>
      </c>
      <c r="D102" s="26"/>
      <c r="E102" s="73">
        <f>E20-E56</f>
        <v>-302610776.5</v>
      </c>
      <c r="F102" s="73">
        <f>F20-F56</f>
        <v>0</v>
      </c>
      <c r="G102" s="74">
        <f>G20-G56</f>
        <v>-302610776.5</v>
      </c>
    </row>
    <row r="103" spans="2:7" s="8" customFormat="1" ht="12" x14ac:dyDescent="0.2">
      <c r="B103" s="172" t="s">
        <v>108</v>
      </c>
      <c r="C103" s="25" t="s">
        <v>151</v>
      </c>
      <c r="D103" s="41"/>
      <c r="E103" s="72"/>
      <c r="F103" s="154"/>
      <c r="G103" s="75">
        <f>E103+F103</f>
        <v>0</v>
      </c>
    </row>
    <row r="104" spans="2:7" s="8" customFormat="1" ht="45" x14ac:dyDescent="0.2">
      <c r="B104" s="177" t="s">
        <v>240</v>
      </c>
      <c r="C104" s="27" t="s">
        <v>33</v>
      </c>
      <c r="D104" s="26"/>
      <c r="E104" s="79">
        <f>E105+E108+E111+E114+E127+E130+E133+E136+E139</f>
        <v>55198931.5</v>
      </c>
      <c r="F104" s="79">
        <f>F105+F108+F111+F114+F127+F130+F133+F136+F139</f>
        <v>0</v>
      </c>
      <c r="G104" s="80">
        <f>G105+G108+G111+G114+G127+G130+G133+G136+G139</f>
        <v>55198931.5</v>
      </c>
    </row>
    <row r="105" spans="2:7" s="8" customFormat="1" ht="12" x14ac:dyDescent="0.2">
      <c r="B105" s="159" t="s">
        <v>109</v>
      </c>
      <c r="C105" s="25" t="s">
        <v>34</v>
      </c>
      <c r="D105" s="26"/>
      <c r="E105" s="60">
        <f>E106-E107</f>
        <v>59897724.060000002</v>
      </c>
      <c r="F105" s="65">
        <f>F106-F107</f>
        <v>0</v>
      </c>
      <c r="G105" s="61">
        <f>G106-G107</f>
        <v>59897724.060000002</v>
      </c>
    </row>
    <row r="106" spans="2:7" s="8" customFormat="1" ht="22.5" x14ac:dyDescent="0.2">
      <c r="B106" s="170" t="s">
        <v>195</v>
      </c>
      <c r="C106" s="27" t="s">
        <v>35</v>
      </c>
      <c r="D106" s="26" t="s">
        <v>33</v>
      </c>
      <c r="E106" s="71">
        <v>168069255.63999999</v>
      </c>
      <c r="F106" s="76"/>
      <c r="G106" s="59">
        <f>E106+F106</f>
        <v>168069255.63999999</v>
      </c>
    </row>
    <row r="107" spans="2:7" s="8" customFormat="1" ht="11.25" x14ac:dyDescent="0.2">
      <c r="B107" s="170" t="s">
        <v>152</v>
      </c>
      <c r="C107" s="25" t="s">
        <v>36</v>
      </c>
      <c r="D107" s="41" t="s">
        <v>273</v>
      </c>
      <c r="E107" s="72">
        <v>108171531.58</v>
      </c>
      <c r="F107" s="77"/>
      <c r="G107" s="75">
        <f>E107+F107</f>
        <v>108171531.58</v>
      </c>
    </row>
    <row r="108" spans="2:7" s="8" customFormat="1" ht="12" x14ac:dyDescent="0.2">
      <c r="B108" s="159" t="s">
        <v>110</v>
      </c>
      <c r="C108" s="27" t="s">
        <v>38</v>
      </c>
      <c r="D108" s="26"/>
      <c r="E108" s="67">
        <f>E109-E110</f>
        <v>0</v>
      </c>
      <c r="F108" s="143">
        <f>F109-F110</f>
        <v>0</v>
      </c>
      <c r="G108" s="70">
        <f>G109-G110</f>
        <v>0</v>
      </c>
    </row>
    <row r="109" spans="2:7" s="8" customFormat="1" ht="22.5" x14ac:dyDescent="0.2">
      <c r="B109" s="170" t="s">
        <v>194</v>
      </c>
      <c r="C109" s="27" t="s">
        <v>39</v>
      </c>
      <c r="D109" s="26" t="s">
        <v>34</v>
      </c>
      <c r="E109" s="71"/>
      <c r="F109" s="76"/>
      <c r="G109" s="59">
        <f>E109+F109</f>
        <v>0</v>
      </c>
    </row>
    <row r="110" spans="2:7" s="8" customFormat="1" ht="11.25" x14ac:dyDescent="0.2">
      <c r="B110" s="170" t="s">
        <v>153</v>
      </c>
      <c r="C110" s="25" t="s">
        <v>40</v>
      </c>
      <c r="D110" s="26" t="s">
        <v>156</v>
      </c>
      <c r="E110" s="72"/>
      <c r="F110" s="77"/>
      <c r="G110" s="75">
        <f>E110+F110</f>
        <v>0</v>
      </c>
    </row>
    <row r="111" spans="2:7" s="8" customFormat="1" ht="12" x14ac:dyDescent="0.2">
      <c r="B111" s="159" t="s">
        <v>42</v>
      </c>
      <c r="C111" s="25" t="s">
        <v>43</v>
      </c>
      <c r="D111" s="26"/>
      <c r="E111" s="60">
        <f>E112-E113</f>
        <v>0</v>
      </c>
      <c r="F111" s="65">
        <f>F112-F113</f>
        <v>0</v>
      </c>
      <c r="G111" s="61">
        <f>G112-G113</f>
        <v>0</v>
      </c>
    </row>
    <row r="112" spans="2:7" s="8" customFormat="1" ht="22.5" x14ac:dyDescent="0.2">
      <c r="B112" s="170" t="s">
        <v>193</v>
      </c>
      <c r="C112" s="27" t="s">
        <v>44</v>
      </c>
      <c r="D112" s="26" t="s">
        <v>38</v>
      </c>
      <c r="E112" s="71">
        <v>0</v>
      </c>
      <c r="F112" s="76"/>
      <c r="G112" s="59">
        <f>E112+F112</f>
        <v>0</v>
      </c>
    </row>
    <row r="113" spans="2:9" s="8" customFormat="1" ht="11.25" x14ac:dyDescent="0.2">
      <c r="B113" s="170" t="s">
        <v>154</v>
      </c>
      <c r="C113" s="25" t="s">
        <v>45</v>
      </c>
      <c r="D113" s="41" t="s">
        <v>274</v>
      </c>
      <c r="E113" s="71"/>
      <c r="F113" s="76"/>
      <c r="G113" s="59">
        <f>E113+F113</f>
        <v>0</v>
      </c>
    </row>
    <row r="114" spans="2:9" s="8" customFormat="1" ht="12" x14ac:dyDescent="0.2">
      <c r="B114" s="159" t="s">
        <v>111</v>
      </c>
      <c r="C114" s="27" t="s">
        <v>47</v>
      </c>
      <c r="D114" s="26"/>
      <c r="E114" s="60">
        <f>E115-E124</f>
        <v>-1218917.3500000001</v>
      </c>
      <c r="F114" s="65">
        <f>F115-F124</f>
        <v>0</v>
      </c>
      <c r="G114" s="61">
        <f>G115-G124</f>
        <v>-1218917.3500000001</v>
      </c>
    </row>
    <row r="115" spans="2:9" s="8" customFormat="1" ht="33.75" x14ac:dyDescent="0.2">
      <c r="B115" s="170" t="s">
        <v>192</v>
      </c>
      <c r="C115" s="27" t="s">
        <v>48</v>
      </c>
      <c r="D115" s="26" t="s">
        <v>49</v>
      </c>
      <c r="E115" s="71">
        <v>15925774.52</v>
      </c>
      <c r="F115" s="71"/>
      <c r="G115" s="184">
        <f>E115+F115</f>
        <v>15925774.52</v>
      </c>
    </row>
    <row r="116" spans="2:9" s="8" customFormat="1" ht="11.25" x14ac:dyDescent="0.2">
      <c r="B116" s="239"/>
      <c r="C116" s="240"/>
      <c r="D116" s="241"/>
      <c r="E116" s="242"/>
      <c r="F116" s="242"/>
      <c r="G116" s="243">
        <f>E116+F116</f>
        <v>0</v>
      </c>
      <c r="H116" s="244"/>
      <c r="I116" s="244"/>
    </row>
    <row r="117" spans="2:9" s="8" customFormat="1" ht="0.75" customHeight="1" thickBot="1" x14ac:dyDescent="0.25">
      <c r="B117" s="142"/>
      <c r="C117" s="133"/>
      <c r="D117" s="134"/>
      <c r="E117" s="78"/>
      <c r="F117" s="78"/>
      <c r="G117" s="64"/>
    </row>
    <row r="118" spans="2:9" s="8" customFormat="1" ht="12" customHeight="1" x14ac:dyDescent="0.2"/>
    <row r="119" spans="2:9" s="8" customFormat="1" ht="12" customHeight="1" x14ac:dyDescent="0.2">
      <c r="B119" s="42"/>
      <c r="C119" s="37"/>
      <c r="D119" s="37"/>
      <c r="E119" s="38"/>
      <c r="F119" s="211" t="s">
        <v>56</v>
      </c>
      <c r="G119" s="211"/>
    </row>
    <row r="120" spans="2:9" s="8" customFormat="1" ht="12" customHeight="1" x14ac:dyDescent="0.2">
      <c r="B120" s="197" t="s">
        <v>2</v>
      </c>
      <c r="C120" s="200" t="s">
        <v>97</v>
      </c>
      <c r="D120" s="200" t="s">
        <v>98</v>
      </c>
      <c r="E120" s="200" t="s">
        <v>99</v>
      </c>
      <c r="F120" s="207" t="s">
        <v>105</v>
      </c>
      <c r="G120" s="204" t="s">
        <v>3</v>
      </c>
    </row>
    <row r="121" spans="2:9" s="8" customFormat="1" ht="12" customHeight="1" x14ac:dyDescent="0.2">
      <c r="B121" s="198"/>
      <c r="C121" s="201"/>
      <c r="D121" s="201"/>
      <c r="E121" s="201"/>
      <c r="F121" s="208"/>
      <c r="G121" s="205"/>
    </row>
    <row r="122" spans="2:9" s="8" customFormat="1" ht="12" customHeight="1" x14ac:dyDescent="0.2">
      <c r="B122" s="199"/>
      <c r="C122" s="202"/>
      <c r="D122" s="202"/>
      <c r="E122" s="202"/>
      <c r="F122" s="209"/>
      <c r="G122" s="206"/>
    </row>
    <row r="123" spans="2:9" s="8" customFormat="1" ht="12" customHeight="1" thickBot="1" x14ac:dyDescent="0.25">
      <c r="B123" s="20">
        <v>1</v>
      </c>
      <c r="C123" s="21">
        <v>2</v>
      </c>
      <c r="D123" s="21">
        <v>3</v>
      </c>
      <c r="E123" s="22">
        <v>4</v>
      </c>
      <c r="F123" s="1" t="s">
        <v>4</v>
      </c>
      <c r="G123" s="1" t="s">
        <v>5</v>
      </c>
    </row>
    <row r="124" spans="2:9" s="8" customFormat="1" ht="22.5" x14ac:dyDescent="0.2">
      <c r="B124" s="178" t="s">
        <v>186</v>
      </c>
      <c r="C124" s="23" t="s">
        <v>50</v>
      </c>
      <c r="D124" s="24" t="s">
        <v>51</v>
      </c>
      <c r="E124" s="148">
        <v>17144691.870000001</v>
      </c>
      <c r="F124" s="148"/>
      <c r="G124" s="185">
        <f>E124+F124</f>
        <v>17144691.870000001</v>
      </c>
    </row>
    <row r="125" spans="2:9" s="8" customFormat="1" ht="12" customHeight="1" x14ac:dyDescent="0.2">
      <c r="B125" s="239"/>
      <c r="C125" s="240"/>
      <c r="D125" s="241"/>
      <c r="E125" s="242"/>
      <c r="F125" s="242"/>
      <c r="G125" s="243">
        <f>E125+F125</f>
        <v>0</v>
      </c>
      <c r="H125" s="244"/>
      <c r="I125" s="244"/>
    </row>
    <row r="126" spans="2:9" s="8" customFormat="1" ht="12" hidden="1" customHeight="1" x14ac:dyDescent="0.2">
      <c r="B126" s="173"/>
      <c r="C126" s="123"/>
      <c r="D126" s="124"/>
      <c r="E126" s="72"/>
      <c r="F126" s="72"/>
      <c r="G126" s="59"/>
    </row>
    <row r="127" spans="2:9" s="8" customFormat="1" ht="12" x14ac:dyDescent="0.2">
      <c r="B127" s="179" t="s">
        <v>223</v>
      </c>
      <c r="C127" s="25" t="s">
        <v>114</v>
      </c>
      <c r="D127" s="51"/>
      <c r="E127" s="60">
        <f>E128-E129</f>
        <v>-3476893.68</v>
      </c>
      <c r="F127" s="60">
        <f>F128-F129</f>
        <v>0</v>
      </c>
      <c r="G127" s="61">
        <f>G128-G129</f>
        <v>-3476893.68</v>
      </c>
    </row>
    <row r="128" spans="2:9" s="8" customFormat="1" ht="22.5" x14ac:dyDescent="0.2">
      <c r="B128" s="180" t="s">
        <v>218</v>
      </c>
      <c r="C128" s="27" t="s">
        <v>115</v>
      </c>
      <c r="D128" s="39" t="s">
        <v>224</v>
      </c>
      <c r="E128" s="71"/>
      <c r="F128" s="71"/>
      <c r="G128" s="59">
        <f>E128+F128</f>
        <v>0</v>
      </c>
    </row>
    <row r="129" spans="2:7" s="8" customFormat="1" ht="11.25" x14ac:dyDescent="0.2">
      <c r="B129" s="180" t="s">
        <v>219</v>
      </c>
      <c r="C129" s="25" t="s">
        <v>116</v>
      </c>
      <c r="D129" s="51" t="s">
        <v>225</v>
      </c>
      <c r="E129" s="72">
        <v>3476893.68</v>
      </c>
      <c r="F129" s="72"/>
      <c r="G129" s="75">
        <f>E129+F129</f>
        <v>3476893.68</v>
      </c>
    </row>
    <row r="130" spans="2:7" s="8" customFormat="1" ht="12" x14ac:dyDescent="0.2">
      <c r="B130" s="179" t="s">
        <v>226</v>
      </c>
      <c r="C130" s="27" t="s">
        <v>227</v>
      </c>
      <c r="D130" s="26"/>
      <c r="E130" s="187">
        <f>E131-E132</f>
        <v>0</v>
      </c>
      <c r="F130" s="187">
        <f>F131-F132</f>
        <v>0</v>
      </c>
      <c r="G130" s="188">
        <f>G131-G132</f>
        <v>0</v>
      </c>
    </row>
    <row r="131" spans="2:7" s="8" customFormat="1" ht="22.5" x14ac:dyDescent="0.2">
      <c r="B131" s="180" t="s">
        <v>228</v>
      </c>
      <c r="C131" s="27" t="s">
        <v>229</v>
      </c>
      <c r="D131" s="26" t="s">
        <v>47</v>
      </c>
      <c r="E131" s="71"/>
      <c r="F131" s="71"/>
      <c r="G131" s="75">
        <f>E131+F131</f>
        <v>0</v>
      </c>
    </row>
    <row r="132" spans="2:7" s="8" customFormat="1" ht="11.25" x14ac:dyDescent="0.2">
      <c r="B132" s="180" t="s">
        <v>232</v>
      </c>
      <c r="C132" s="27" t="s">
        <v>230</v>
      </c>
      <c r="D132" s="26" t="s">
        <v>231</v>
      </c>
      <c r="E132" s="71"/>
      <c r="F132" s="71"/>
      <c r="G132" s="75">
        <f>E132+F132</f>
        <v>0</v>
      </c>
    </row>
    <row r="133" spans="2:7" s="8" customFormat="1" ht="24" x14ac:dyDescent="0.2">
      <c r="B133" s="172" t="s">
        <v>169</v>
      </c>
      <c r="C133" s="27" t="s">
        <v>52</v>
      </c>
      <c r="D133" s="26"/>
      <c r="E133" s="116">
        <f>E134-E135</f>
        <v>0</v>
      </c>
      <c r="F133" s="116">
        <f>F134-F135</f>
        <v>0</v>
      </c>
      <c r="G133" s="117">
        <f>G134-G135</f>
        <v>0</v>
      </c>
    </row>
    <row r="134" spans="2:7" s="8" customFormat="1" ht="22.5" x14ac:dyDescent="0.2">
      <c r="B134" s="170" t="s">
        <v>196</v>
      </c>
      <c r="C134" s="27" t="s">
        <v>187</v>
      </c>
      <c r="D134" s="26" t="s">
        <v>158</v>
      </c>
      <c r="E134" s="71"/>
      <c r="F134" s="71"/>
      <c r="G134" s="59">
        <f>E134+F134</f>
        <v>0</v>
      </c>
    </row>
    <row r="135" spans="2:7" s="8" customFormat="1" ht="11.25" x14ac:dyDescent="0.2">
      <c r="B135" s="170" t="s">
        <v>155</v>
      </c>
      <c r="C135" s="27" t="s">
        <v>188</v>
      </c>
      <c r="D135" s="26" t="s">
        <v>158</v>
      </c>
      <c r="E135" s="71"/>
      <c r="F135" s="71"/>
      <c r="G135" s="75">
        <f>E135+F135</f>
        <v>0</v>
      </c>
    </row>
    <row r="136" spans="2:7" s="8" customFormat="1" ht="12" x14ac:dyDescent="0.2">
      <c r="B136" s="159" t="s">
        <v>233</v>
      </c>
      <c r="C136" s="27" t="s">
        <v>234</v>
      </c>
      <c r="D136" s="26"/>
      <c r="E136" s="187">
        <f>E137-E138</f>
        <v>0</v>
      </c>
      <c r="F136" s="187">
        <f>F137-F138</f>
        <v>0</v>
      </c>
      <c r="G136" s="188">
        <f>G137-G138</f>
        <v>0</v>
      </c>
    </row>
    <row r="137" spans="2:7" s="8" customFormat="1" ht="22.5" x14ac:dyDescent="0.2">
      <c r="B137" s="170" t="s">
        <v>196</v>
      </c>
      <c r="C137" s="27" t="s">
        <v>235</v>
      </c>
      <c r="D137" s="26" t="s">
        <v>158</v>
      </c>
      <c r="E137" s="71"/>
      <c r="F137" s="71"/>
      <c r="G137" s="75">
        <f>E137+F137</f>
        <v>0</v>
      </c>
    </row>
    <row r="138" spans="2:7" s="8" customFormat="1" ht="11.25" x14ac:dyDescent="0.2">
      <c r="B138" s="170" t="s">
        <v>155</v>
      </c>
      <c r="C138" s="27" t="s">
        <v>236</v>
      </c>
      <c r="D138" s="26" t="s">
        <v>158</v>
      </c>
      <c r="E138" s="71"/>
      <c r="F138" s="71"/>
      <c r="G138" s="75">
        <f>E138+F138</f>
        <v>0</v>
      </c>
    </row>
    <row r="139" spans="2:7" s="8" customFormat="1" ht="12" x14ac:dyDescent="0.2">
      <c r="B139" s="159" t="s">
        <v>159</v>
      </c>
      <c r="C139" s="25" t="s">
        <v>160</v>
      </c>
      <c r="D139" s="26" t="s">
        <v>158</v>
      </c>
      <c r="E139" s="72">
        <v>-2981.53</v>
      </c>
      <c r="F139" s="72"/>
      <c r="G139" s="75">
        <f>E139+F139</f>
        <v>-2981.53</v>
      </c>
    </row>
    <row r="140" spans="2:7" s="8" customFormat="1" ht="24" x14ac:dyDescent="0.2">
      <c r="B140" s="181" t="s">
        <v>189</v>
      </c>
      <c r="C140" s="25" t="s">
        <v>37</v>
      </c>
      <c r="D140" s="26"/>
      <c r="E140" s="73">
        <f>E141-E166</f>
        <v>-357809708</v>
      </c>
      <c r="F140" s="110">
        <f>F141-F166</f>
        <v>0</v>
      </c>
      <c r="G140" s="74">
        <f>G141-G166</f>
        <v>-357809708</v>
      </c>
    </row>
    <row r="141" spans="2:7" s="8" customFormat="1" ht="22.5" x14ac:dyDescent="0.2">
      <c r="B141" s="177" t="s">
        <v>190</v>
      </c>
      <c r="C141" s="28" t="s">
        <v>41</v>
      </c>
      <c r="D141" s="29"/>
      <c r="E141" s="118">
        <f>E142+E145+E148+E157+E160+E163</f>
        <v>-366051554.57999998</v>
      </c>
      <c r="F141" s="118">
        <f>F142+F145+F148+F157+F160+F163</f>
        <v>306080.55</v>
      </c>
      <c r="G141" s="119">
        <f>G142+G145+G148+G157+G160+G163</f>
        <v>-365745474.02999997</v>
      </c>
    </row>
    <row r="142" spans="2:7" s="8" customFormat="1" ht="12" x14ac:dyDescent="0.2">
      <c r="B142" s="172" t="s">
        <v>191</v>
      </c>
      <c r="C142" s="25" t="s">
        <v>46</v>
      </c>
      <c r="D142" s="41"/>
      <c r="E142" s="60">
        <f>E143-E144</f>
        <v>-361009039.42000002</v>
      </c>
      <c r="F142" s="65">
        <f>F143-F144</f>
        <v>306080.55</v>
      </c>
      <c r="G142" s="61">
        <f>G143-G144</f>
        <v>-360702958.87</v>
      </c>
    </row>
    <row r="143" spans="2:7" s="8" customFormat="1" ht="22.5" x14ac:dyDescent="0.2">
      <c r="B143" s="170" t="s">
        <v>197</v>
      </c>
      <c r="C143" s="27" t="s">
        <v>162</v>
      </c>
      <c r="D143" s="26" t="s">
        <v>53</v>
      </c>
      <c r="E143" s="71">
        <v>7007036.5599999996</v>
      </c>
      <c r="F143" s="76">
        <v>472034.14</v>
      </c>
      <c r="G143" s="59">
        <f>E143+F143</f>
        <v>7479070.7000000002</v>
      </c>
    </row>
    <row r="144" spans="2:7" s="8" customFormat="1" ht="11.25" x14ac:dyDescent="0.2">
      <c r="B144" s="178" t="s">
        <v>198</v>
      </c>
      <c r="C144" s="25" t="s">
        <v>163</v>
      </c>
      <c r="D144" s="41" t="s">
        <v>54</v>
      </c>
      <c r="E144" s="72">
        <v>368016075.98000002</v>
      </c>
      <c r="F144" s="147">
        <v>165953.59</v>
      </c>
      <c r="G144" s="75">
        <f>E144+F144</f>
        <v>368182029.56999999</v>
      </c>
    </row>
    <row r="145" spans="2:10" s="8" customFormat="1" ht="12" x14ac:dyDescent="0.2">
      <c r="B145" s="172" t="s">
        <v>161</v>
      </c>
      <c r="C145" s="27" t="s">
        <v>51</v>
      </c>
      <c r="D145" s="26"/>
      <c r="E145" s="67">
        <f>E146-E147</f>
        <v>0</v>
      </c>
      <c r="F145" s="89">
        <f>F146-F147</f>
        <v>0</v>
      </c>
      <c r="G145" s="70">
        <f>G146-G147</f>
        <v>0</v>
      </c>
    </row>
    <row r="146" spans="2:10" s="8" customFormat="1" ht="33.75" x14ac:dyDescent="0.2">
      <c r="B146" s="178" t="s">
        <v>199</v>
      </c>
      <c r="C146" s="27" t="s">
        <v>58</v>
      </c>
      <c r="D146" s="26" t="s">
        <v>55</v>
      </c>
      <c r="E146" s="71"/>
      <c r="F146" s="83"/>
      <c r="G146" s="59">
        <f>E146+F146</f>
        <v>0</v>
      </c>
    </row>
    <row r="147" spans="2:10" s="8" customFormat="1" ht="22.5" x14ac:dyDescent="0.2">
      <c r="B147" s="178" t="s">
        <v>200</v>
      </c>
      <c r="C147" s="27" t="s">
        <v>60</v>
      </c>
      <c r="D147" s="26" t="s">
        <v>57</v>
      </c>
      <c r="E147" s="71"/>
      <c r="F147" s="83"/>
      <c r="G147" s="75">
        <f>E147+F147</f>
        <v>0</v>
      </c>
    </row>
    <row r="148" spans="2:10" s="8" customFormat="1" ht="24" x14ac:dyDescent="0.2">
      <c r="B148" s="172" t="s">
        <v>201</v>
      </c>
      <c r="C148" s="25" t="s">
        <v>157</v>
      </c>
      <c r="D148" s="26"/>
      <c r="E148" s="60">
        <f>E149-E150</f>
        <v>0</v>
      </c>
      <c r="F148" s="81">
        <f>F149-F150</f>
        <v>0</v>
      </c>
      <c r="G148" s="70">
        <f>G149-G150</f>
        <v>0</v>
      </c>
    </row>
    <row r="149" spans="2:10" s="8" customFormat="1" ht="33.75" x14ac:dyDescent="0.2">
      <c r="B149" s="170" t="s">
        <v>202</v>
      </c>
      <c r="C149" s="27" t="s">
        <v>203</v>
      </c>
      <c r="D149" s="26" t="s">
        <v>59</v>
      </c>
      <c r="E149" s="71"/>
      <c r="F149" s="76"/>
      <c r="G149" s="59">
        <f>E149+F149</f>
        <v>0</v>
      </c>
    </row>
    <row r="150" spans="2:10" s="8" customFormat="1" ht="23.25" thickBot="1" x14ac:dyDescent="0.25">
      <c r="B150" s="178" t="s">
        <v>205</v>
      </c>
      <c r="C150" s="30" t="s">
        <v>204</v>
      </c>
      <c r="D150" s="31" t="s">
        <v>61</v>
      </c>
      <c r="E150" s="78"/>
      <c r="F150" s="88"/>
      <c r="G150" s="64">
        <f>E150+F150</f>
        <v>0</v>
      </c>
      <c r="J150" s="50"/>
    </row>
    <row r="151" spans="2:10" s="8" customFormat="1" ht="11.25" x14ac:dyDescent="0.2">
      <c r="J151" s="50"/>
    </row>
    <row r="152" spans="2:10" s="8" customFormat="1" ht="12.75" x14ac:dyDescent="0.2">
      <c r="B152" s="42"/>
      <c r="C152" s="37"/>
      <c r="D152" s="37"/>
      <c r="E152" s="38"/>
      <c r="F152" s="210" t="s">
        <v>113</v>
      </c>
      <c r="G152" s="210"/>
      <c r="J152" s="50"/>
    </row>
    <row r="153" spans="2:10" s="8" customFormat="1" ht="11.25" x14ac:dyDescent="0.2">
      <c r="B153" s="197" t="s">
        <v>2</v>
      </c>
      <c r="C153" s="200" t="s">
        <v>97</v>
      </c>
      <c r="D153" s="200" t="s">
        <v>98</v>
      </c>
      <c r="E153" s="200" t="s">
        <v>99</v>
      </c>
      <c r="F153" s="207" t="s">
        <v>105</v>
      </c>
      <c r="G153" s="204" t="s">
        <v>3</v>
      </c>
      <c r="J153" s="50"/>
    </row>
    <row r="154" spans="2:10" s="8" customFormat="1" ht="11.25" x14ac:dyDescent="0.2">
      <c r="B154" s="198"/>
      <c r="C154" s="201"/>
      <c r="D154" s="201"/>
      <c r="E154" s="201"/>
      <c r="F154" s="208"/>
      <c r="G154" s="205"/>
      <c r="J154" s="50"/>
    </row>
    <row r="155" spans="2:10" s="8" customFormat="1" ht="11.25" x14ac:dyDescent="0.2">
      <c r="B155" s="199"/>
      <c r="C155" s="202"/>
      <c r="D155" s="202"/>
      <c r="E155" s="202"/>
      <c r="F155" s="209"/>
      <c r="G155" s="206"/>
      <c r="J155" s="50"/>
    </row>
    <row r="156" spans="2:10" s="8" customFormat="1" ht="12" thickBot="1" x14ac:dyDescent="0.25">
      <c r="B156" s="20">
        <v>1</v>
      </c>
      <c r="C156" s="21">
        <v>2</v>
      </c>
      <c r="D156" s="21">
        <v>3</v>
      </c>
      <c r="E156" s="22">
        <v>4</v>
      </c>
      <c r="F156" s="1" t="s">
        <v>4</v>
      </c>
      <c r="G156" s="1" t="s">
        <v>5</v>
      </c>
      <c r="J156" s="50"/>
    </row>
    <row r="157" spans="2:10" s="8" customFormat="1" ht="12" x14ac:dyDescent="0.2">
      <c r="B157" s="172" t="s">
        <v>206</v>
      </c>
      <c r="C157" s="23" t="s">
        <v>62</v>
      </c>
      <c r="D157" s="24"/>
      <c r="E157" s="68">
        <f>E158-E159</f>
        <v>0</v>
      </c>
      <c r="F157" s="111">
        <f>F158-F159</f>
        <v>0</v>
      </c>
      <c r="G157" s="69">
        <f>G158-G159</f>
        <v>0</v>
      </c>
    </row>
    <row r="158" spans="2:10" s="8" customFormat="1" ht="33.75" x14ac:dyDescent="0.2">
      <c r="B158" s="170" t="s">
        <v>207</v>
      </c>
      <c r="C158" s="27" t="s">
        <v>63</v>
      </c>
      <c r="D158" s="26" t="s">
        <v>64</v>
      </c>
      <c r="E158" s="71"/>
      <c r="F158" s="83"/>
      <c r="G158" s="59">
        <f>E158+F158</f>
        <v>0</v>
      </c>
    </row>
    <row r="159" spans="2:10" s="8" customFormat="1" ht="22.5" x14ac:dyDescent="0.2">
      <c r="B159" s="178" t="s">
        <v>208</v>
      </c>
      <c r="C159" s="28" t="s">
        <v>65</v>
      </c>
      <c r="D159" s="29" t="s">
        <v>66</v>
      </c>
      <c r="E159" s="72"/>
      <c r="F159" s="82"/>
      <c r="G159" s="59">
        <f>E159+F159</f>
        <v>0</v>
      </c>
    </row>
    <row r="160" spans="2:10" s="8" customFormat="1" ht="12" x14ac:dyDescent="0.2">
      <c r="B160" s="172" t="s">
        <v>112</v>
      </c>
      <c r="C160" s="28" t="s">
        <v>67</v>
      </c>
      <c r="D160" s="43"/>
      <c r="E160" s="84">
        <f>E161-E162</f>
        <v>0</v>
      </c>
      <c r="F160" s="85">
        <f>F161-F162</f>
        <v>0</v>
      </c>
      <c r="G160" s="155">
        <f>G161-G162</f>
        <v>0</v>
      </c>
    </row>
    <row r="161" spans="2:8" s="8" customFormat="1" ht="22.5" x14ac:dyDescent="0.2">
      <c r="B161" s="182" t="s">
        <v>209</v>
      </c>
      <c r="C161" s="156" t="s">
        <v>68</v>
      </c>
      <c r="D161" s="51" t="s">
        <v>69</v>
      </c>
      <c r="E161" s="147"/>
      <c r="F161" s="82"/>
      <c r="G161" s="75">
        <f>E161+F161</f>
        <v>0</v>
      </c>
    </row>
    <row r="162" spans="2:8" s="8" customFormat="1" ht="11.25" x14ac:dyDescent="0.2">
      <c r="B162" s="178" t="s">
        <v>165</v>
      </c>
      <c r="C162" s="27" t="s">
        <v>70</v>
      </c>
      <c r="D162" s="39" t="s">
        <v>71</v>
      </c>
      <c r="E162" s="86"/>
      <c r="F162" s="87"/>
      <c r="G162" s="59">
        <f>E162+F162</f>
        <v>0</v>
      </c>
    </row>
    <row r="163" spans="2:8" s="8" customFormat="1" ht="12" x14ac:dyDescent="0.2">
      <c r="B163" s="179" t="s">
        <v>210</v>
      </c>
      <c r="C163" s="27" t="s">
        <v>72</v>
      </c>
      <c r="D163" s="51"/>
      <c r="E163" s="60">
        <f>E164-E165</f>
        <v>-5042515.16</v>
      </c>
      <c r="F163" s="81">
        <f>F164-F165</f>
        <v>0</v>
      </c>
      <c r="G163" s="61">
        <f>G164-G165</f>
        <v>-5042515.16</v>
      </c>
    </row>
    <row r="164" spans="2:8" s="8" customFormat="1" ht="22.5" x14ac:dyDescent="0.2">
      <c r="B164" s="170" t="s">
        <v>211</v>
      </c>
      <c r="C164" s="27" t="s">
        <v>73</v>
      </c>
      <c r="D164" s="26" t="s">
        <v>74</v>
      </c>
      <c r="E164" s="71">
        <v>11222288.779999999</v>
      </c>
      <c r="F164" s="83"/>
      <c r="G164" s="59">
        <f>E164+F164</f>
        <v>11222288.779999999</v>
      </c>
    </row>
    <row r="165" spans="2:8" s="8" customFormat="1" ht="11.25" x14ac:dyDescent="0.2">
      <c r="B165" s="170" t="s">
        <v>164</v>
      </c>
      <c r="C165" s="25" t="s">
        <v>75</v>
      </c>
      <c r="D165" s="41" t="s">
        <v>76</v>
      </c>
      <c r="E165" s="72">
        <v>16264803.939999999</v>
      </c>
      <c r="F165" s="82"/>
      <c r="G165" s="75">
        <f>E165+F165</f>
        <v>16264803.939999999</v>
      </c>
    </row>
    <row r="166" spans="2:8" s="8" customFormat="1" ht="33.75" x14ac:dyDescent="0.2">
      <c r="B166" s="183" t="s">
        <v>241</v>
      </c>
      <c r="C166" s="27" t="s">
        <v>53</v>
      </c>
      <c r="D166" s="26"/>
      <c r="E166" s="79">
        <f>E167+E170+E173+E182+E183</f>
        <v>-8241846.5800000001</v>
      </c>
      <c r="F166" s="79">
        <f>F167+F170+F173+F182+F183</f>
        <v>306080.55</v>
      </c>
      <c r="G166" s="74">
        <f>G167+G170+G173+G182+G183</f>
        <v>-7935766.0300000003</v>
      </c>
    </row>
    <row r="167" spans="2:8" s="8" customFormat="1" ht="24" x14ac:dyDescent="0.2">
      <c r="B167" s="159" t="s">
        <v>212</v>
      </c>
      <c r="C167" s="27" t="s">
        <v>55</v>
      </c>
      <c r="D167" s="26"/>
      <c r="E167" s="67">
        <f>E168-E169</f>
        <v>0</v>
      </c>
      <c r="F167" s="89">
        <f>F168-F169</f>
        <v>0</v>
      </c>
      <c r="G167" s="61">
        <f>G168-G169</f>
        <v>0</v>
      </c>
    </row>
    <row r="168" spans="2:8" s="8" customFormat="1" ht="33.75" x14ac:dyDescent="0.2">
      <c r="B168" s="170" t="s">
        <v>213</v>
      </c>
      <c r="C168" s="27" t="s">
        <v>77</v>
      </c>
      <c r="D168" s="26" t="s">
        <v>78</v>
      </c>
      <c r="E168" s="71"/>
      <c r="F168" s="83"/>
      <c r="G168" s="59">
        <f>E168+F168</f>
        <v>0</v>
      </c>
      <c r="H168" s="44"/>
    </row>
    <row r="169" spans="2:8" s="8" customFormat="1" ht="22.5" x14ac:dyDescent="0.2">
      <c r="B169" s="170" t="s">
        <v>214</v>
      </c>
      <c r="C169" s="25" t="s">
        <v>79</v>
      </c>
      <c r="D169" s="41" t="s">
        <v>80</v>
      </c>
      <c r="E169" s="72"/>
      <c r="F169" s="82"/>
      <c r="G169" s="75">
        <f>E169+F169</f>
        <v>0</v>
      </c>
    </row>
    <row r="170" spans="2:8" s="8" customFormat="1" ht="24" x14ac:dyDescent="0.2">
      <c r="B170" s="159" t="s">
        <v>215</v>
      </c>
      <c r="C170" s="27" t="s">
        <v>59</v>
      </c>
      <c r="D170" s="26"/>
      <c r="E170" s="67">
        <f>E171-E172</f>
        <v>0</v>
      </c>
      <c r="F170" s="89">
        <f>F171-F172</f>
        <v>0</v>
      </c>
      <c r="G170" s="70">
        <f>G171-G172</f>
        <v>0</v>
      </c>
    </row>
    <row r="171" spans="2:8" s="8" customFormat="1" ht="33.75" x14ac:dyDescent="0.2">
      <c r="B171" s="170" t="s">
        <v>256</v>
      </c>
      <c r="C171" s="27" t="s">
        <v>81</v>
      </c>
      <c r="D171" s="26" t="s">
        <v>82</v>
      </c>
      <c r="E171" s="71"/>
      <c r="F171" s="83"/>
      <c r="G171" s="59">
        <f>E171+F171</f>
        <v>0</v>
      </c>
      <c r="H171" s="44"/>
    </row>
    <row r="172" spans="2:8" s="8" customFormat="1" ht="22.5" x14ac:dyDescent="0.2">
      <c r="B172" s="178" t="s">
        <v>216</v>
      </c>
      <c r="C172" s="25" t="s">
        <v>83</v>
      </c>
      <c r="D172" s="26" t="s">
        <v>84</v>
      </c>
      <c r="E172" s="72"/>
      <c r="F172" s="82"/>
      <c r="G172" s="59">
        <f>E172+F172</f>
        <v>0</v>
      </c>
    </row>
    <row r="173" spans="2:8" s="8" customFormat="1" ht="12" x14ac:dyDescent="0.2">
      <c r="B173" s="172" t="s">
        <v>104</v>
      </c>
      <c r="C173" s="25" t="s">
        <v>64</v>
      </c>
      <c r="D173" s="26"/>
      <c r="E173" s="60">
        <f>E174-E175</f>
        <v>9751096.5800000001</v>
      </c>
      <c r="F173" s="81">
        <f>F174-F175</f>
        <v>306080.55</v>
      </c>
      <c r="G173" s="61">
        <f>G174-G175</f>
        <v>10057177.130000001</v>
      </c>
    </row>
    <row r="174" spans="2:8" s="8" customFormat="1" ht="22.5" x14ac:dyDescent="0.2">
      <c r="B174" s="180" t="s">
        <v>217</v>
      </c>
      <c r="C174" s="25" t="s">
        <v>85</v>
      </c>
      <c r="D174" s="41" t="s">
        <v>86</v>
      </c>
      <c r="E174" s="72">
        <v>504399853.35000002</v>
      </c>
      <c r="F174" s="82">
        <v>472034.14</v>
      </c>
      <c r="G174" s="75">
        <f>E174+F174</f>
        <v>504871887.49000001</v>
      </c>
      <c r="H174" s="44"/>
    </row>
    <row r="175" spans="2:8" s="8" customFormat="1" ht="12" thickBot="1" x14ac:dyDescent="0.25">
      <c r="B175" s="178" t="s">
        <v>168</v>
      </c>
      <c r="C175" s="30" t="s">
        <v>87</v>
      </c>
      <c r="D175" s="112" t="s">
        <v>88</v>
      </c>
      <c r="E175" s="78">
        <v>494648756.76999998</v>
      </c>
      <c r="F175" s="78">
        <v>165953.59</v>
      </c>
      <c r="G175" s="64">
        <f>E175+F175</f>
        <v>494814710.36000001</v>
      </c>
      <c r="H175" s="44"/>
    </row>
    <row r="176" spans="2:8" s="8" customFormat="1" ht="12" customHeight="1" x14ac:dyDescent="0.2">
      <c r="H176" s="44"/>
    </row>
    <row r="177" spans="2:9" s="8" customFormat="1" ht="12" customHeight="1" x14ac:dyDescent="0.2">
      <c r="B177" s="42"/>
      <c r="C177" s="37"/>
      <c r="D177" s="37"/>
      <c r="E177" s="38"/>
      <c r="F177" s="210" t="s">
        <v>121</v>
      </c>
      <c r="G177" s="210"/>
      <c r="H177" s="44"/>
    </row>
    <row r="178" spans="2:9" s="8" customFormat="1" ht="12" customHeight="1" x14ac:dyDescent="0.2">
      <c r="B178" s="197" t="s">
        <v>2</v>
      </c>
      <c r="C178" s="200" t="s">
        <v>97</v>
      </c>
      <c r="D178" s="200" t="s">
        <v>98</v>
      </c>
      <c r="E178" s="200" t="s">
        <v>99</v>
      </c>
      <c r="F178" s="207" t="s">
        <v>105</v>
      </c>
      <c r="G178" s="204" t="s">
        <v>3</v>
      </c>
      <c r="H178" s="44"/>
    </row>
    <row r="179" spans="2:9" s="8" customFormat="1" ht="12" customHeight="1" x14ac:dyDescent="0.2">
      <c r="B179" s="198"/>
      <c r="C179" s="201"/>
      <c r="D179" s="201"/>
      <c r="E179" s="201"/>
      <c r="F179" s="208"/>
      <c r="G179" s="205"/>
      <c r="H179" s="44"/>
    </row>
    <row r="180" spans="2:9" s="8" customFormat="1" ht="12" customHeight="1" x14ac:dyDescent="0.2">
      <c r="B180" s="199"/>
      <c r="C180" s="202"/>
      <c r="D180" s="202"/>
      <c r="E180" s="202"/>
      <c r="F180" s="209"/>
      <c r="G180" s="206"/>
      <c r="H180" s="44"/>
    </row>
    <row r="181" spans="2:9" s="8" customFormat="1" ht="12" customHeight="1" thickBot="1" x14ac:dyDescent="0.25">
      <c r="B181" s="20">
        <v>1</v>
      </c>
      <c r="C181" s="21">
        <v>2</v>
      </c>
      <c r="D181" s="21">
        <v>3</v>
      </c>
      <c r="E181" s="22">
        <v>4</v>
      </c>
      <c r="F181" s="1" t="s">
        <v>4</v>
      </c>
      <c r="G181" s="1" t="s">
        <v>5</v>
      </c>
      <c r="H181" s="44"/>
    </row>
    <row r="182" spans="2:9" s="8" customFormat="1" ht="12" x14ac:dyDescent="0.2">
      <c r="B182" s="169" t="s">
        <v>166</v>
      </c>
      <c r="C182" s="23" t="s">
        <v>69</v>
      </c>
      <c r="D182" s="145" t="s">
        <v>158</v>
      </c>
      <c r="E182" s="148">
        <v>1416993.35</v>
      </c>
      <c r="F182" s="148"/>
      <c r="G182" s="149">
        <f>E182+F182</f>
        <v>1416993.35</v>
      </c>
      <c r="H182" s="44"/>
    </row>
    <row r="183" spans="2:9" s="8" customFormat="1" ht="12.75" thickBot="1" x14ac:dyDescent="0.25">
      <c r="B183" s="172" t="s">
        <v>167</v>
      </c>
      <c r="C183" s="30" t="s">
        <v>74</v>
      </c>
      <c r="D183" s="112" t="s">
        <v>158</v>
      </c>
      <c r="E183" s="78">
        <v>-19409936.510000002</v>
      </c>
      <c r="F183" s="78"/>
      <c r="G183" s="64">
        <f>E183+F183</f>
        <v>-19409936.510000002</v>
      </c>
      <c r="H183" s="44"/>
    </row>
    <row r="184" spans="2:9" s="8" customFormat="1" ht="8.25" customHeight="1" x14ac:dyDescent="0.2">
      <c r="B184" s="40"/>
      <c r="C184" s="34"/>
      <c r="D184" s="34"/>
      <c r="E184" s="34"/>
      <c r="F184" s="34"/>
      <c r="G184" s="34"/>
    </row>
    <row r="185" spans="2:9" s="8" customFormat="1" ht="11.25" customHeight="1" x14ac:dyDescent="0.2">
      <c r="B185" s="12"/>
      <c r="C185" s="34"/>
      <c r="D185" s="12"/>
      <c r="E185" s="45"/>
      <c r="F185" s="46"/>
      <c r="G185" s="46"/>
    </row>
    <row r="186" spans="2:9" s="8" customFormat="1" ht="11.25" x14ac:dyDescent="0.2">
      <c r="B186" s="12"/>
      <c r="C186" s="34"/>
      <c r="D186" s="12"/>
      <c r="E186" s="45"/>
      <c r="F186" s="97" t="s">
        <v>137</v>
      </c>
      <c r="G186" s="46"/>
    </row>
    <row r="187" spans="2:9" s="8" customFormat="1" ht="11.25" x14ac:dyDescent="0.2">
      <c r="B187" s="105" t="s">
        <v>147</v>
      </c>
      <c r="C187" s="232" t="s">
        <v>243</v>
      </c>
      <c r="D187" s="232"/>
      <c r="E187" s="232"/>
      <c r="F187" s="97" t="s">
        <v>138</v>
      </c>
      <c r="G187" s="37" t="s">
        <v>246</v>
      </c>
      <c r="H187" s="44"/>
      <c r="I187" s="44"/>
    </row>
    <row r="188" spans="2:9" s="8" customFormat="1" ht="11.25" x14ac:dyDescent="0.2">
      <c r="B188" s="101" t="s">
        <v>89</v>
      </c>
      <c r="C188" s="203" t="s">
        <v>90</v>
      </c>
      <c r="D188" s="203"/>
      <c r="E188" s="203"/>
      <c r="F188" s="34" t="s">
        <v>220</v>
      </c>
      <c r="G188" s="103" t="s">
        <v>90</v>
      </c>
      <c r="H188" s="102"/>
      <c r="I188" s="102"/>
    </row>
    <row r="189" spans="2:9" s="8" customFormat="1" ht="15" customHeight="1" x14ac:dyDescent="0.2">
      <c r="B189" s="12"/>
      <c r="C189" s="12"/>
      <c r="D189" s="12"/>
      <c r="E189" s="12"/>
      <c r="F189" s="46"/>
      <c r="G189" s="46"/>
    </row>
    <row r="190" spans="2:9" s="8" customFormat="1" ht="16.5" customHeight="1" x14ac:dyDescent="0.2">
      <c r="B190" s="92" t="s">
        <v>146</v>
      </c>
      <c r="C190" s="12"/>
      <c r="D190" s="12"/>
      <c r="E190" s="12"/>
      <c r="F190" s="46"/>
      <c r="G190" s="46"/>
    </row>
    <row r="191" spans="2:9" s="8" customFormat="1" ht="16.5" customHeight="1" x14ac:dyDescent="0.2">
      <c r="B191" s="92"/>
      <c r="C191" s="12"/>
      <c r="D191" s="12"/>
      <c r="E191" s="12"/>
      <c r="F191" s="46"/>
      <c r="G191" s="46"/>
    </row>
    <row r="192" spans="2:9" s="8" customFormat="1" ht="22.5" customHeight="1" x14ac:dyDescent="0.2">
      <c r="B192" s="194" t="s">
        <v>221</v>
      </c>
      <c r="C192" s="194"/>
      <c r="D192" s="194"/>
      <c r="E192" s="194"/>
      <c r="F192" s="190"/>
      <c r="G192" s="190"/>
    </row>
    <row r="193" spans="2:8" s="8" customFormat="1" ht="21.95" customHeight="1" x14ac:dyDescent="0.2">
      <c r="C193" s="195"/>
      <c r="D193" s="195"/>
      <c r="E193" s="195"/>
      <c r="F193" s="191" t="s">
        <v>139</v>
      </c>
      <c r="G193" s="192"/>
    </row>
    <row r="194" spans="2:8" x14ac:dyDescent="0.2">
      <c r="B194" s="12"/>
      <c r="C194" s="12"/>
      <c r="D194" s="12"/>
      <c r="E194" s="12"/>
      <c r="F194" s="46"/>
      <c r="G194" s="46"/>
      <c r="H194" s="6"/>
    </row>
    <row r="195" spans="2:8" ht="21.95" customHeight="1" x14ac:dyDescent="0.2">
      <c r="B195" s="193" t="s">
        <v>140</v>
      </c>
      <c r="C195" s="193"/>
      <c r="D195" s="193"/>
      <c r="E195" s="107"/>
      <c r="F195" s="109"/>
      <c r="G195" s="37"/>
      <c r="H195" s="6"/>
    </row>
    <row r="196" spans="2:8" ht="22.5" x14ac:dyDescent="0.2">
      <c r="B196" s="12"/>
      <c r="C196" s="12"/>
      <c r="D196" s="12"/>
      <c r="E196" s="98" t="s">
        <v>141</v>
      </c>
      <c r="F196" s="98" t="s">
        <v>142</v>
      </c>
      <c r="G196" s="98" t="s">
        <v>143</v>
      </c>
      <c r="H196" s="6"/>
    </row>
    <row r="197" spans="2:8" x14ac:dyDescent="0.2">
      <c r="B197" s="12"/>
      <c r="C197" s="12"/>
      <c r="D197" s="12"/>
      <c r="E197" s="99"/>
      <c r="F197" s="99"/>
      <c r="G197" s="99"/>
      <c r="H197" s="6"/>
    </row>
    <row r="198" spans="2:8" x14ac:dyDescent="0.2">
      <c r="B198" s="106" t="s">
        <v>144</v>
      </c>
      <c r="C198" s="196"/>
      <c r="D198" s="196"/>
      <c r="E198" s="100"/>
      <c r="F198" s="108"/>
      <c r="G198" s="108"/>
      <c r="H198" s="104"/>
    </row>
    <row r="199" spans="2:8" ht="22.5" customHeight="1" x14ac:dyDescent="0.2">
      <c r="B199" s="12"/>
      <c r="C199" s="189" t="s">
        <v>141</v>
      </c>
      <c r="D199" s="189"/>
      <c r="E199" s="98" t="s">
        <v>142</v>
      </c>
      <c r="F199" s="98" t="s">
        <v>222</v>
      </c>
      <c r="G199" s="98" t="s">
        <v>145</v>
      </c>
      <c r="H199" s="102"/>
    </row>
    <row r="200" spans="2:8" x14ac:dyDescent="0.2">
      <c r="B200" s="12"/>
      <c r="C200" s="12"/>
      <c r="D200" s="12"/>
      <c r="E200" s="99"/>
      <c r="F200" s="99"/>
      <c r="G200" s="99"/>
      <c r="H200" s="6"/>
    </row>
    <row r="201" spans="2:8" x14ac:dyDescent="0.2">
      <c r="B201" s="92" t="s">
        <v>146</v>
      </c>
      <c r="C201" s="12"/>
      <c r="D201" s="12"/>
      <c r="E201" s="45"/>
      <c r="F201" s="46"/>
      <c r="G201" s="46"/>
      <c r="H201" s="6"/>
    </row>
    <row r="202" spans="2:8" x14ac:dyDescent="0.2">
      <c r="B202" s="92"/>
      <c r="C202" s="12"/>
      <c r="D202" s="12"/>
      <c r="E202" s="45"/>
      <c r="F202" s="46"/>
      <c r="G202" s="46"/>
      <c r="H202" s="6"/>
    </row>
    <row r="203" spans="2:8" ht="15.75" thickBot="1" x14ac:dyDescent="0.25">
      <c r="E203" s="47"/>
      <c r="H203" s="6"/>
    </row>
    <row r="204" spans="2:8" ht="48" customHeight="1" thickTop="1" thickBot="1" x14ac:dyDescent="0.25">
      <c r="C204" s="226"/>
      <c r="D204" s="223"/>
      <c r="E204" s="223"/>
      <c r="F204" s="224" t="s">
        <v>242</v>
      </c>
      <c r="G204" s="225"/>
    </row>
    <row r="205" spans="2:8" ht="3.75" customHeight="1" thickTop="1" thickBot="1" x14ac:dyDescent="0.25">
      <c r="C205" s="223"/>
      <c r="D205" s="223"/>
      <c r="E205" s="223"/>
      <c r="F205" s="231"/>
      <c r="G205" s="231"/>
    </row>
    <row r="206" spans="2:8" ht="15.75" thickTop="1" x14ac:dyDescent="0.2">
      <c r="C206" s="227" t="s">
        <v>170</v>
      </c>
      <c r="D206" s="228"/>
      <c r="E206" s="228"/>
      <c r="F206" s="217" t="s">
        <v>279</v>
      </c>
      <c r="G206" s="218"/>
    </row>
    <row r="207" spans="2:8" x14ac:dyDescent="0.2">
      <c r="C207" s="229" t="s">
        <v>171</v>
      </c>
      <c r="D207" s="230"/>
      <c r="E207" s="230"/>
      <c r="F207" s="219">
        <v>45728</v>
      </c>
      <c r="G207" s="220"/>
    </row>
    <row r="208" spans="2:8" x14ac:dyDescent="0.2">
      <c r="C208" s="229" t="s">
        <v>172</v>
      </c>
      <c r="D208" s="230"/>
      <c r="E208" s="230"/>
      <c r="F208" s="221" t="s">
        <v>282</v>
      </c>
      <c r="G208" s="222"/>
    </row>
    <row r="209" spans="3:7" x14ac:dyDescent="0.2">
      <c r="C209" s="229" t="s">
        <v>173</v>
      </c>
      <c r="D209" s="230"/>
      <c r="E209" s="230"/>
      <c r="F209" s="221" t="s">
        <v>283</v>
      </c>
      <c r="G209" s="222"/>
    </row>
    <row r="210" spans="3:7" x14ac:dyDescent="0.2">
      <c r="C210" s="229" t="s">
        <v>174</v>
      </c>
      <c r="D210" s="230"/>
      <c r="E210" s="230"/>
      <c r="F210" s="221" t="s">
        <v>279</v>
      </c>
      <c r="G210" s="222"/>
    </row>
    <row r="211" spans="3:7" x14ac:dyDescent="0.2">
      <c r="C211" s="229" t="s">
        <v>175</v>
      </c>
      <c r="D211" s="230"/>
      <c r="E211" s="230"/>
      <c r="F211" s="219">
        <v>45464</v>
      </c>
      <c r="G211" s="220"/>
    </row>
    <row r="212" spans="3:7" x14ac:dyDescent="0.2">
      <c r="C212" s="229" t="s">
        <v>176</v>
      </c>
      <c r="D212" s="230"/>
      <c r="E212" s="230"/>
      <c r="F212" s="219">
        <v>45914</v>
      </c>
      <c r="G212" s="220"/>
    </row>
    <row r="213" spans="3:7" x14ac:dyDescent="0.2">
      <c r="C213" s="229" t="s">
        <v>177</v>
      </c>
      <c r="D213" s="230"/>
      <c r="E213" s="230"/>
      <c r="F213" s="221" t="s">
        <v>281</v>
      </c>
      <c r="G213" s="222"/>
    </row>
    <row r="214" spans="3:7" ht="15.75" thickBot="1" x14ac:dyDescent="0.25">
      <c r="C214" s="237" t="s">
        <v>178</v>
      </c>
      <c r="D214" s="238"/>
      <c r="E214" s="238"/>
      <c r="F214" s="235" t="s">
        <v>280</v>
      </c>
      <c r="G214" s="236"/>
    </row>
    <row r="215" spans="3:7" ht="16.5" thickTop="1" thickBot="1" x14ac:dyDescent="0.25">
      <c r="C215" s="233"/>
      <c r="D215" s="233"/>
      <c r="E215" s="233"/>
      <c r="F215" s="234"/>
      <c r="G215" s="234"/>
    </row>
    <row r="216" spans="3:7" ht="15.75" thickTop="1" x14ac:dyDescent="0.2">
      <c r="C216" s="227" t="s">
        <v>170</v>
      </c>
      <c r="D216" s="228"/>
      <c r="E216" s="228"/>
      <c r="F216" s="217" t="s">
        <v>287</v>
      </c>
      <c r="G216" s="218"/>
    </row>
    <row r="217" spans="3:7" x14ac:dyDescent="0.2">
      <c r="C217" s="229" t="s">
        <v>171</v>
      </c>
      <c r="D217" s="230"/>
      <c r="E217" s="230"/>
      <c r="F217" s="219">
        <v>45729</v>
      </c>
      <c r="G217" s="220"/>
    </row>
    <row r="218" spans="3:7" x14ac:dyDescent="0.2">
      <c r="C218" s="229" t="s">
        <v>172</v>
      </c>
      <c r="D218" s="230"/>
      <c r="E218" s="230"/>
      <c r="F218" s="221" t="s">
        <v>288</v>
      </c>
      <c r="G218" s="222"/>
    </row>
    <row r="219" spans="3:7" x14ac:dyDescent="0.2">
      <c r="C219" s="229" t="s">
        <v>173</v>
      </c>
      <c r="D219" s="230"/>
      <c r="E219" s="230"/>
      <c r="F219" s="221" t="s">
        <v>283</v>
      </c>
      <c r="G219" s="222"/>
    </row>
    <row r="220" spans="3:7" x14ac:dyDescent="0.2">
      <c r="C220" s="229" t="s">
        <v>174</v>
      </c>
      <c r="D220" s="230"/>
      <c r="E220" s="230"/>
      <c r="F220" s="221" t="s">
        <v>285</v>
      </c>
      <c r="G220" s="222"/>
    </row>
    <row r="221" spans="3:7" x14ac:dyDescent="0.2">
      <c r="C221" s="229" t="s">
        <v>175</v>
      </c>
      <c r="D221" s="230"/>
      <c r="E221" s="230"/>
      <c r="F221" s="219">
        <v>45610</v>
      </c>
      <c r="G221" s="220"/>
    </row>
    <row r="222" spans="3:7" x14ac:dyDescent="0.2">
      <c r="C222" s="229" t="s">
        <v>176</v>
      </c>
      <c r="D222" s="230"/>
      <c r="E222" s="230"/>
      <c r="F222" s="219">
        <v>46060</v>
      </c>
      <c r="G222" s="220"/>
    </row>
    <row r="223" spans="3:7" x14ac:dyDescent="0.2">
      <c r="C223" s="229" t="s">
        <v>177</v>
      </c>
      <c r="D223" s="230"/>
      <c r="E223" s="230"/>
      <c r="F223" s="221" t="s">
        <v>286</v>
      </c>
      <c r="G223" s="222"/>
    </row>
    <row r="224" spans="3:7" ht="15.75" thickBot="1" x14ac:dyDescent="0.25">
      <c r="C224" s="237" t="s">
        <v>178</v>
      </c>
      <c r="D224" s="238"/>
      <c r="E224" s="238"/>
      <c r="F224" s="235" t="s">
        <v>284</v>
      </c>
      <c r="G224" s="236"/>
    </row>
    <row r="225" spans="3:7" ht="15.75" thickTop="1" x14ac:dyDescent="0.2">
      <c r="C225" s="233"/>
      <c r="D225" s="233"/>
      <c r="E225" s="233"/>
      <c r="F225" s="234"/>
      <c r="G225" s="234"/>
    </row>
  </sheetData>
  <mergeCells count="99">
    <mergeCell ref="C224:E224"/>
    <mergeCell ref="F224:G224"/>
    <mergeCell ref="C225:E225"/>
    <mergeCell ref="F225:G225"/>
    <mergeCell ref="C221:E221"/>
    <mergeCell ref="F221:G221"/>
    <mergeCell ref="C222:E222"/>
    <mergeCell ref="F222:G222"/>
    <mergeCell ref="C223:E223"/>
    <mergeCell ref="F223:G223"/>
    <mergeCell ref="C218:E218"/>
    <mergeCell ref="F218:G218"/>
    <mergeCell ref="C219:E219"/>
    <mergeCell ref="F219:G219"/>
    <mergeCell ref="C220:E220"/>
    <mergeCell ref="F220:G220"/>
    <mergeCell ref="C215:E215"/>
    <mergeCell ref="F215:G215"/>
    <mergeCell ref="C216:E216"/>
    <mergeCell ref="F216:G216"/>
    <mergeCell ref="C217:E217"/>
    <mergeCell ref="F217:G217"/>
    <mergeCell ref="C212:E212"/>
    <mergeCell ref="F212:G212"/>
    <mergeCell ref="C213:E213"/>
    <mergeCell ref="F213:G213"/>
    <mergeCell ref="C214:E214"/>
    <mergeCell ref="F214:G214"/>
    <mergeCell ref="C209:E209"/>
    <mergeCell ref="F209:G209"/>
    <mergeCell ref="C210:E210"/>
    <mergeCell ref="F210:G210"/>
    <mergeCell ref="C211:E211"/>
    <mergeCell ref="F211:G211"/>
    <mergeCell ref="C206:E206"/>
    <mergeCell ref="F206:G206"/>
    <mergeCell ref="C207:E207"/>
    <mergeCell ref="F207:G207"/>
    <mergeCell ref="C208:E208"/>
    <mergeCell ref="F208:G208"/>
    <mergeCell ref="B120:B122"/>
    <mergeCell ref="C120:C122"/>
    <mergeCell ref="D120:D122"/>
    <mergeCell ref="E120:E122"/>
    <mergeCell ref="F120:F122"/>
    <mergeCell ref="B87:B89"/>
    <mergeCell ref="C87:C89"/>
    <mergeCell ref="D87:D89"/>
    <mergeCell ref="E87:E89"/>
    <mergeCell ref="F87:F89"/>
    <mergeCell ref="C205:E205"/>
    <mergeCell ref="F177:G177"/>
    <mergeCell ref="C178:C180"/>
    <mergeCell ref="D178:D180"/>
    <mergeCell ref="E178:E180"/>
    <mergeCell ref="F178:F180"/>
    <mergeCell ref="F204:G204"/>
    <mergeCell ref="C204:E204"/>
    <mergeCell ref="F205:G205"/>
    <mergeCell ref="C187:E187"/>
    <mergeCell ref="B38:B40"/>
    <mergeCell ref="C38:C40"/>
    <mergeCell ref="B4:G4"/>
    <mergeCell ref="D16:D18"/>
    <mergeCell ref="C11:E11"/>
    <mergeCell ref="C14:D14"/>
    <mergeCell ref="B16:B18"/>
    <mergeCell ref="C7:E7"/>
    <mergeCell ref="C12:E12"/>
    <mergeCell ref="C16:C18"/>
    <mergeCell ref="F38:F40"/>
    <mergeCell ref="G38:G40"/>
    <mergeCell ref="F152:G152"/>
    <mergeCell ref="E16:E18"/>
    <mergeCell ref="G16:G18"/>
    <mergeCell ref="F16:F18"/>
    <mergeCell ref="D38:D40"/>
    <mergeCell ref="E38:E40"/>
    <mergeCell ref="F37:G37"/>
    <mergeCell ref="F86:G86"/>
    <mergeCell ref="F119:G119"/>
    <mergeCell ref="G87:G89"/>
    <mergeCell ref="G120:G122"/>
    <mergeCell ref="B153:B155"/>
    <mergeCell ref="C153:C155"/>
    <mergeCell ref="C188:E188"/>
    <mergeCell ref="G153:G155"/>
    <mergeCell ref="G178:G180"/>
    <mergeCell ref="B178:B180"/>
    <mergeCell ref="F153:F155"/>
    <mergeCell ref="E153:E155"/>
    <mergeCell ref="D153:D155"/>
    <mergeCell ref="C199:D199"/>
    <mergeCell ref="F192:G192"/>
    <mergeCell ref="F193:G193"/>
    <mergeCell ref="B195:D195"/>
    <mergeCell ref="B192:E192"/>
    <mergeCell ref="C193:E193"/>
    <mergeCell ref="C198:D198"/>
  </mergeCells>
  <phoneticPr fontId="0" type="noConversion"/>
  <pageMargins left="0.39370078740157483" right="0" top="0" bottom="0.39370078740157483" header="0" footer="0"/>
  <pageSetup paperSize="9" orientation="landscape" blackAndWhite="1" horizontalDpi="300" verticalDpi="300" r:id="rId1"/>
  <headerFooter alignWithMargins="0"/>
  <rowBreaks count="5" manualBreakCount="5">
    <brk id="35" max="16383" man="1"/>
    <brk id="84" max="16383" man="1"/>
    <brk id="117" max="16383" man="1"/>
    <brk id="150" max="16383" man="1"/>
    <brk id="175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0503121</vt:lpstr>
    </vt:vector>
  </TitlesOfParts>
  <Company>corp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nnm</dc:creator>
  <cp:lastModifiedBy>СИСТЕМА</cp:lastModifiedBy>
  <dcterms:created xsi:type="dcterms:W3CDTF">2007-06-20T08:24:42Z</dcterms:created>
  <dcterms:modified xsi:type="dcterms:W3CDTF">2026-04-17T08:46:55Z</dcterms:modified>
</cp:coreProperties>
</file>