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\\is_umz\На размещение\!!!БЮДЖЕТ\+БЮДЖЕТ 2026-2028 на согласование\расчет охрана_2026\"/>
    </mc:Choice>
  </mc:AlternateContent>
  <bookViews>
    <workbookView xWindow="0" yWindow="0" windowWidth="28800" windowHeight="12285" activeTab="1"/>
  </bookViews>
  <sheets>
    <sheet name="охрана 2026_ст_ФОбезТЕХ ОХР" sheetId="1" r:id="rId1"/>
    <sheet name="охрана 2026_ст_ФО+ТЕХ ОХР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2" l="1"/>
  <c r="AB11" i="2" l="1"/>
  <c r="AB12" i="2"/>
  <c r="AC12" i="2" s="1"/>
  <c r="AC11" i="2" l="1"/>
  <c r="Q10" i="1"/>
</calcChain>
</file>

<file path=xl/sharedStrings.xml><?xml version="1.0" encoding="utf-8"?>
<sst xmlns="http://schemas.openxmlformats.org/spreadsheetml/2006/main" count="44" uniqueCount="15">
  <si>
    <t>Муниципальный заказчик (распорядитель бюджетных средств)</t>
  </si>
  <si>
    <t xml:space="preserve"> Адрес (место оказания услуг)</t>
  </si>
  <si>
    <t xml:space="preserve">Количество постов </t>
  </si>
  <si>
    <t>Стоимость 1 часа охраны с учетом округления, руб.</t>
  </si>
  <si>
    <t>Количество чел/час в смену, час</t>
  </si>
  <si>
    <t>Начальная (максимальная) цена контракта с учетом всех налогов, сборов, обязательных платежей, руб.</t>
  </si>
  <si>
    <t>Объемные показатели: Количество смен всего (количество дней)</t>
  </si>
  <si>
    <t>физ. охрана</t>
  </si>
  <si>
    <t>физ. охрана+тех. охрана</t>
  </si>
  <si>
    <t>Количество чел/час ВСЕГО, час</t>
  </si>
  <si>
    <t>МБУ "000"</t>
  </si>
  <si>
    <t>Норильск, ул. 1</t>
  </si>
  <si>
    <t>Норильск, ул. 2</t>
  </si>
  <si>
    <t>МБУ "000"Вего</t>
  </si>
  <si>
    <t>Стоимость 1 часа охраны (физ.охр., физ. охр.+ тех.охр) с учетом округления,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</si>
</sst>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/>
    <xf numFmtId="0" fontId="2" fillId="0" borderId="7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4" fontId="4" fillId="5" borderId="25" xfId="0" applyNumberFormat="1" applyFont="1" applyFill="1" applyBorder="1"/>
    <xf numFmtId="4" fontId="4" fillId="5" borderId="26" xfId="0" applyNumberFormat="1" applyFont="1" applyFill="1" applyBorder="1"/>
    <xf numFmtId="0" fontId="2" fillId="0" borderId="15" xfId="0" applyFont="1" applyBorder="1"/>
    <xf numFmtId="0" fontId="2" fillId="0" borderId="7" xfId="0" applyFont="1" applyBorder="1"/>
    <xf numFmtId="0" fontId="2" fillId="0" borderId="25" xfId="0" applyFont="1" applyBorder="1"/>
    <xf numFmtId="0" fontId="4" fillId="0" borderId="25" xfId="0" applyFont="1" applyBorder="1"/>
    <xf numFmtId="0" fontId="2" fillId="0" borderId="26" xfId="0" applyFont="1" applyBorder="1"/>
    <xf numFmtId="0" fontId="5" fillId="3" borderId="0" xfId="0" applyFont="1" applyFill="1" applyBorder="1" applyAlignment="1">
      <alignment horizontal="center" vertical="center" textRotation="90" wrapText="1"/>
    </xf>
    <xf numFmtId="0" fontId="4" fillId="2" borderId="27" xfId="0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13" xfId="0" applyFont="1" applyBorder="1"/>
    <xf numFmtId="0" fontId="2" fillId="0" borderId="29" xfId="0" applyFont="1" applyBorder="1"/>
    <xf numFmtId="0" fontId="2" fillId="0" borderId="14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17" xfId="0" applyFont="1" applyBorder="1"/>
    <xf numFmtId="0" fontId="2" fillId="0" borderId="28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6:T18"/>
  <sheetViews>
    <sheetView workbookViewId="0">
      <selection activeCell="D29" sqref="D29"/>
    </sheetView>
  </sheetViews>
  <sheetFormatPr defaultRowHeight="15" x14ac:dyDescent="0.25"/>
  <cols>
    <col min="1" max="1" width="22.140625" style="1" customWidth="1"/>
    <col min="2" max="2" width="22.7109375" style="1" customWidth="1"/>
    <col min="3" max="3" width="10.7109375" style="1" customWidth="1"/>
    <col min="4" max="14" width="9.140625" style="1"/>
    <col min="15" max="16" width="12.85546875" style="1" customWidth="1"/>
    <col min="17" max="17" width="17" style="1" customWidth="1"/>
    <col min="18" max="16384" width="9.140625" style="1"/>
  </cols>
  <sheetData>
    <row r="6" spans="1:20" ht="27" customHeight="1" x14ac:dyDescent="0.25">
      <c r="A6" s="42" t="s">
        <v>0</v>
      </c>
      <c r="B6" s="42" t="s">
        <v>1</v>
      </c>
      <c r="C6" s="44" t="s">
        <v>6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/>
      <c r="P6" s="14"/>
      <c r="Q6" s="43" t="s">
        <v>5</v>
      </c>
    </row>
    <row r="7" spans="1:20" ht="42" customHeight="1" x14ac:dyDescent="0.25">
      <c r="A7" s="42"/>
      <c r="B7" s="42"/>
      <c r="C7" s="4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8" t="s">
        <v>2</v>
      </c>
      <c r="P7" s="12"/>
      <c r="Q7" s="47"/>
      <c r="R7" s="2"/>
      <c r="S7" s="2"/>
      <c r="T7" s="2"/>
    </row>
    <row r="8" spans="1:20" ht="42" customHeight="1" x14ac:dyDescent="0.25">
      <c r="A8" s="42"/>
      <c r="B8" s="42"/>
      <c r="C8" s="9">
        <v>2</v>
      </c>
      <c r="D8" s="9">
        <v>3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12</v>
      </c>
      <c r="L8" s="9">
        <v>14</v>
      </c>
      <c r="M8" s="9">
        <v>16</v>
      </c>
      <c r="N8" s="9">
        <v>24</v>
      </c>
      <c r="O8" s="49"/>
      <c r="P8" s="11"/>
      <c r="Q8" s="47"/>
    </row>
    <row r="9" spans="1:20" ht="45" x14ac:dyDescent="0.25">
      <c r="A9" s="42"/>
      <c r="B9" s="4" t="s">
        <v>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>
        <v>547.15</v>
      </c>
      <c r="O9" s="6"/>
      <c r="P9" s="6"/>
      <c r="Q9" s="7"/>
    </row>
    <row r="10" spans="1:20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5">
        <v>365</v>
      </c>
      <c r="O10" s="5">
        <v>1</v>
      </c>
      <c r="P10" s="5"/>
      <c r="Q10" s="8">
        <f>N8*N9*N10*O10</f>
        <v>4793033.9999999991</v>
      </c>
    </row>
    <row r="11" spans="1:20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8"/>
    </row>
    <row r="12" spans="1:20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8"/>
    </row>
    <row r="13" spans="1:20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8"/>
    </row>
    <row r="14" spans="1:20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8"/>
    </row>
    <row r="15" spans="1:20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8"/>
    </row>
    <row r="16" spans="1:2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8"/>
    </row>
    <row r="17" spans="1:17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8"/>
    </row>
    <row r="18" spans="1:17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8"/>
    </row>
  </sheetData>
  <mergeCells count="6">
    <mergeCell ref="A6:A9"/>
    <mergeCell ref="B6:B8"/>
    <mergeCell ref="C7:N7"/>
    <mergeCell ref="C6:O6"/>
    <mergeCell ref="Q6:Q8"/>
    <mergeCell ref="O7:O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5:AF20"/>
  <sheetViews>
    <sheetView tabSelected="1" workbookViewId="0">
      <selection activeCell="AG18" sqref="AG18"/>
    </sheetView>
  </sheetViews>
  <sheetFormatPr defaultRowHeight="15" x14ac:dyDescent="0.25"/>
  <cols>
    <col min="1" max="1" width="22.140625" style="1" customWidth="1"/>
    <col min="2" max="2" width="22.7109375" style="1" customWidth="1"/>
    <col min="3" max="26" width="5.5703125" style="1" customWidth="1"/>
    <col min="27" max="28" width="12.85546875" style="1" customWidth="1"/>
    <col min="29" max="29" width="17" style="1" customWidth="1"/>
    <col min="30" max="16384" width="9.140625" style="1"/>
  </cols>
  <sheetData>
    <row r="5" spans="1:32" ht="15.75" thickBot="1" x14ac:dyDescent="0.3"/>
    <row r="6" spans="1:32" ht="27" customHeight="1" thickBot="1" x14ac:dyDescent="0.3">
      <c r="A6" s="66" t="s">
        <v>0</v>
      </c>
      <c r="B6" s="69" t="s">
        <v>1</v>
      </c>
      <c r="C6" s="59" t="s">
        <v>6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60"/>
      <c r="AC6" s="56" t="s">
        <v>5</v>
      </c>
    </row>
    <row r="7" spans="1:32" ht="23.25" customHeight="1" x14ac:dyDescent="0.25">
      <c r="A7" s="67"/>
      <c r="B7" s="70"/>
      <c r="C7" s="63" t="s">
        <v>4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4"/>
      <c r="AA7" s="53" t="s">
        <v>2</v>
      </c>
      <c r="AB7" s="50" t="s">
        <v>9</v>
      </c>
      <c r="AC7" s="57"/>
      <c r="AD7" s="2"/>
      <c r="AE7" s="2"/>
      <c r="AF7" s="2"/>
    </row>
    <row r="8" spans="1:32" ht="42" customHeight="1" thickBot="1" x14ac:dyDescent="0.3">
      <c r="A8" s="67"/>
      <c r="B8" s="70"/>
      <c r="C8" s="68">
        <v>2</v>
      </c>
      <c r="D8" s="62"/>
      <c r="E8" s="61">
        <v>3</v>
      </c>
      <c r="F8" s="62"/>
      <c r="G8" s="61">
        <v>5</v>
      </c>
      <c r="H8" s="62"/>
      <c r="I8" s="61">
        <v>6</v>
      </c>
      <c r="J8" s="62"/>
      <c r="K8" s="61">
        <v>7</v>
      </c>
      <c r="L8" s="62"/>
      <c r="M8" s="61">
        <v>8</v>
      </c>
      <c r="N8" s="62"/>
      <c r="O8" s="61">
        <v>9</v>
      </c>
      <c r="P8" s="62"/>
      <c r="Q8" s="61">
        <v>10</v>
      </c>
      <c r="R8" s="62"/>
      <c r="S8" s="61">
        <v>12</v>
      </c>
      <c r="T8" s="62"/>
      <c r="U8" s="61">
        <v>14</v>
      </c>
      <c r="V8" s="62"/>
      <c r="W8" s="61">
        <v>16</v>
      </c>
      <c r="X8" s="62"/>
      <c r="Y8" s="61">
        <v>24</v>
      </c>
      <c r="Z8" s="65"/>
      <c r="AA8" s="54"/>
      <c r="AB8" s="51"/>
      <c r="AC8" s="57"/>
    </row>
    <row r="9" spans="1:32" ht="59.25" customHeight="1" thickBot="1" x14ac:dyDescent="0.3">
      <c r="A9" s="67"/>
      <c r="B9" s="71"/>
      <c r="C9" s="29" t="s">
        <v>7</v>
      </c>
      <c r="D9" s="15" t="s">
        <v>8</v>
      </c>
      <c r="E9" s="15" t="s">
        <v>7</v>
      </c>
      <c r="F9" s="15" t="s">
        <v>8</v>
      </c>
      <c r="G9" s="15" t="s">
        <v>7</v>
      </c>
      <c r="H9" s="15" t="s">
        <v>8</v>
      </c>
      <c r="I9" s="15" t="s">
        <v>7</v>
      </c>
      <c r="J9" s="15" t="s">
        <v>8</v>
      </c>
      <c r="K9" s="15" t="s">
        <v>7</v>
      </c>
      <c r="L9" s="15" t="s">
        <v>8</v>
      </c>
      <c r="M9" s="15" t="s">
        <v>7</v>
      </c>
      <c r="N9" s="15" t="s">
        <v>8</v>
      </c>
      <c r="O9" s="15" t="s">
        <v>7</v>
      </c>
      <c r="P9" s="15" t="s">
        <v>8</v>
      </c>
      <c r="Q9" s="15" t="s">
        <v>7</v>
      </c>
      <c r="R9" s="15" t="s">
        <v>8</v>
      </c>
      <c r="S9" s="15" t="s">
        <v>7</v>
      </c>
      <c r="T9" s="15" t="s">
        <v>8</v>
      </c>
      <c r="U9" s="15" t="s">
        <v>7</v>
      </c>
      <c r="V9" s="15" t="s">
        <v>8</v>
      </c>
      <c r="W9" s="15" t="s">
        <v>7</v>
      </c>
      <c r="X9" s="15" t="s">
        <v>8</v>
      </c>
      <c r="Y9" s="15" t="s">
        <v>7</v>
      </c>
      <c r="Z9" s="15" t="s">
        <v>8</v>
      </c>
      <c r="AA9" s="54"/>
      <c r="AB9" s="51"/>
      <c r="AC9" s="54"/>
    </row>
    <row r="10" spans="1:32" ht="60.75" thickBot="1" x14ac:dyDescent="0.3">
      <c r="A10" s="67"/>
      <c r="B10" s="31" t="s">
        <v>14</v>
      </c>
      <c r="C10" s="30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>
        <v>750</v>
      </c>
      <c r="S10" s="18"/>
      <c r="T10" s="18"/>
      <c r="U10" s="18"/>
      <c r="V10" s="18"/>
      <c r="W10" s="18"/>
      <c r="X10" s="18"/>
      <c r="Y10" s="18">
        <v>547.15</v>
      </c>
      <c r="Z10" s="19"/>
      <c r="AA10" s="55"/>
      <c r="AB10" s="52"/>
      <c r="AC10" s="58"/>
    </row>
    <row r="11" spans="1:32" x14ac:dyDescent="0.25">
      <c r="A11" s="26" t="s">
        <v>10</v>
      </c>
      <c r="B11" s="32" t="s">
        <v>11</v>
      </c>
      <c r="C11" s="24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>
        <v>365</v>
      </c>
      <c r="Z11" s="20"/>
      <c r="AA11" s="40">
        <v>1</v>
      </c>
      <c r="AB11" s="36">
        <f>Y8*Y11*AA11</f>
        <v>8760</v>
      </c>
      <c r="AC11" s="22">
        <f>Y10*AB11</f>
        <v>4793034</v>
      </c>
    </row>
    <row r="12" spans="1:32" x14ac:dyDescent="0.25">
      <c r="A12" s="26" t="s">
        <v>10</v>
      </c>
      <c r="B12" s="26" t="s">
        <v>12</v>
      </c>
      <c r="C12" s="25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>
        <v>365</v>
      </c>
      <c r="S12" s="3"/>
      <c r="T12" s="3"/>
      <c r="U12" s="3"/>
      <c r="V12" s="3"/>
      <c r="W12" s="3"/>
      <c r="X12" s="3"/>
      <c r="Y12" s="3"/>
      <c r="Z12" s="21"/>
      <c r="AA12" s="41">
        <v>1</v>
      </c>
      <c r="AB12" s="37">
        <f>Q8*R12*AA12</f>
        <v>3650</v>
      </c>
      <c r="AC12" s="22">
        <f>R10*AB12</f>
        <v>2737500</v>
      </c>
    </row>
    <row r="13" spans="1:32" x14ac:dyDescent="0.25">
      <c r="A13" s="27" t="s">
        <v>13</v>
      </c>
      <c r="B13" s="26"/>
      <c r="C13" s="25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21"/>
      <c r="AA13" s="26"/>
      <c r="AB13" s="38"/>
      <c r="AC13" s="22">
        <f>AC11+AC12</f>
        <v>7530534</v>
      </c>
    </row>
    <row r="14" spans="1:32" x14ac:dyDescent="0.25">
      <c r="A14" s="26"/>
      <c r="B14" s="26"/>
      <c r="C14" s="2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21"/>
      <c r="AA14" s="26"/>
      <c r="AB14" s="38"/>
      <c r="AC14" s="22"/>
    </row>
    <row r="15" spans="1:32" x14ac:dyDescent="0.25">
      <c r="A15" s="26"/>
      <c r="B15" s="26"/>
      <c r="C15" s="25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21"/>
      <c r="AA15" s="26"/>
      <c r="AB15" s="38"/>
      <c r="AC15" s="22"/>
    </row>
    <row r="16" spans="1:32" x14ac:dyDescent="0.25">
      <c r="A16" s="26"/>
      <c r="B16" s="26"/>
      <c r="C16" s="2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21"/>
      <c r="AA16" s="26"/>
      <c r="AB16" s="38"/>
      <c r="AC16" s="22"/>
    </row>
    <row r="17" spans="1:29" x14ac:dyDescent="0.25">
      <c r="A17" s="26"/>
      <c r="B17" s="26"/>
      <c r="C17" s="2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21"/>
      <c r="AA17" s="26"/>
      <c r="AB17" s="38"/>
      <c r="AC17" s="22"/>
    </row>
    <row r="18" spans="1:29" x14ac:dyDescent="0.25">
      <c r="A18" s="26"/>
      <c r="B18" s="26"/>
      <c r="C18" s="2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21"/>
      <c r="AA18" s="26"/>
      <c r="AB18" s="38"/>
      <c r="AC18" s="22"/>
    </row>
    <row r="19" spans="1:29" ht="15.75" thickBot="1" x14ac:dyDescent="0.3">
      <c r="A19" s="28"/>
      <c r="B19" s="28"/>
      <c r="C19" s="33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5"/>
      <c r="AA19" s="28"/>
      <c r="AB19" s="39"/>
      <c r="AC19" s="23"/>
    </row>
    <row r="20" spans="1:29" x14ac:dyDescent="0.25">
      <c r="AC20" s="13"/>
    </row>
  </sheetData>
  <mergeCells count="19">
    <mergeCell ref="A6:A10"/>
    <mergeCell ref="C8:D8"/>
    <mergeCell ref="B6:B9"/>
    <mergeCell ref="E8:F8"/>
    <mergeCell ref="G8:H8"/>
    <mergeCell ref="AB7:AB10"/>
    <mergeCell ref="AA7:AA10"/>
    <mergeCell ref="AC6:AC10"/>
    <mergeCell ref="C6:AB6"/>
    <mergeCell ref="I8:J8"/>
    <mergeCell ref="K8:L8"/>
    <mergeCell ref="M8:N8"/>
    <mergeCell ref="O8:P8"/>
    <mergeCell ref="C7:Z7"/>
    <mergeCell ref="Q8:R8"/>
    <mergeCell ref="S8:T8"/>
    <mergeCell ref="U8:V8"/>
    <mergeCell ref="W8:X8"/>
    <mergeCell ref="Y8:Z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охрана 2026_ст_ФОбезТЕХ ОХР</vt:lpstr>
      <vt:lpstr>охрана 2026_ст_ФО+ТЕХ ОХР</vt:lpstr>
    </vt:vector>
  </TitlesOfParts>
  <Company>УМЗ Администрации г.Норильска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Елина Ирина Дмитриевна</dc:creator>
  <cp:lastModifiedBy>Елина Ирина Дмитриевна</cp:lastModifiedBy>
  <dcterms:created xsi:type="dcterms:W3CDTF">2024-10-17T03:16:26Z</dcterms:created>
  <dcterms:modified xsi:type="dcterms:W3CDTF">2025-07-11T07:12:34Z</dcterms:modified>
</cp:coreProperties>
</file>