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4 год\на 01.09.2024\"/>
    </mc:Choice>
  </mc:AlternateContent>
  <bookViews>
    <workbookView xWindow="0" yWindow="0" windowWidth="13710" windowHeight="11655" activeTab="2"/>
  </bookViews>
  <sheets>
    <sheet name="доходы" sheetId="5" r:id="rId1"/>
    <sheet name="расходы" sheetId="11" r:id="rId2"/>
    <sheet name="источники" sheetId="3" r:id="rId3"/>
  </sheets>
  <definedNames>
    <definedName name="_xlnm._FilterDatabase" localSheetId="0" hidden="1">доходы!$A$10:$FZ$67</definedName>
    <definedName name="_xlnm._FilterDatabase" localSheetId="1" hidden="1">расходы!$A$6:$E$57</definedName>
    <definedName name="Z_6943B490_3070_4625_8DEE_85B509FE6D1B_.wvu.PrintArea" localSheetId="1" hidden="1">расходы!$A$1:$E$57</definedName>
    <definedName name="Z_6943B490_3070_4625_8DEE_85B509FE6D1B_.wvu.PrintTitles" localSheetId="2" hidden="1">источники!$3:$4</definedName>
    <definedName name="Z_6943B490_3070_4625_8DEE_85B509FE6D1B_.wvu.PrintTitles" localSheetId="1" hidden="1">расходы!$3:$4</definedName>
    <definedName name="Z_A4D09F0F_4C69_4056_BD3D_99C01656B021_.wvu.PrintTitles" localSheetId="2" hidden="1">источники!$3:$4</definedName>
    <definedName name="Z_A4D09F0F_4C69_4056_BD3D_99C01656B021_.wvu.PrintTitles" localSheetId="1" hidden="1">расходы!$3:$4</definedName>
    <definedName name="август">#REF!</definedName>
    <definedName name="второй">#REF!</definedName>
    <definedName name="_xlnm.Print_Titles" localSheetId="0">доходы!$9:$10</definedName>
    <definedName name="_xlnm.Print_Titles" localSheetId="2">источники!$3:$4</definedName>
    <definedName name="_xlnm.Print_Titles" localSheetId="1">расходы!$3:$4</definedName>
    <definedName name="код">#REF!</definedName>
    <definedName name="Лина" localSheetId="1">#REF!</definedName>
    <definedName name="Лина">#REF!</definedName>
    <definedName name="_xlnm.Print_Area" localSheetId="0">доходы!$A$1:$D$67</definedName>
    <definedName name="_xlnm.Print_Area" localSheetId="2">источники!$A$1:$C$22</definedName>
    <definedName name="_xlnm.Print_Area" localSheetId="1">расходы!$A$1:$E$57</definedName>
    <definedName name="округл">#REF!</definedName>
    <definedName name="февраль">#REF!</definedName>
    <definedName name="ЯНВАРЬ">#REF!</definedName>
  </definedNames>
  <calcPr calcId="162913"/>
  <customWorkbookViews>
    <customWorkbookView name="Посту Оксана Сергеевна - Личное представление" guid="{6943B490-3070-4625-8DEE-85B509FE6D1B}" mergeInterval="0" personalView="1" maximized="1" xWindow="1" yWindow="1" windowWidth="1916" windowHeight="813" activeSheetId="3"/>
    <customWorkbookView name="Кислинская Виолетта Витальевна - Личное представление" guid="{A4D09F0F-4C69-4056-BD3D-99C01656B02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67" i="5" l="1"/>
  <c r="E66" i="5"/>
  <c r="E65" i="5"/>
  <c r="E64" i="5"/>
  <c r="E63" i="5"/>
  <c r="E62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G12" i="5" l="1"/>
  <c r="H12" i="5" s="1"/>
  <c r="G15" i="5"/>
  <c r="G16" i="5"/>
  <c r="G18" i="5"/>
  <c r="G20" i="5"/>
  <c r="G21" i="5"/>
  <c r="H21" i="5" s="1"/>
  <c r="G22" i="5"/>
  <c r="G23" i="5"/>
  <c r="G24" i="5"/>
  <c r="G25" i="5"/>
  <c r="G26" i="5"/>
  <c r="G28" i="5"/>
  <c r="G29" i="5"/>
  <c r="G30" i="5"/>
  <c r="G33" i="5"/>
  <c r="G34" i="5"/>
  <c r="G35" i="5"/>
  <c r="G36" i="5"/>
  <c r="G37" i="5"/>
  <c r="G38" i="5"/>
  <c r="G39" i="5"/>
  <c r="G42" i="5"/>
  <c r="G43" i="5"/>
  <c r="G44" i="5"/>
  <c r="G45" i="5"/>
  <c r="G47" i="5"/>
  <c r="G48" i="5"/>
  <c r="G49" i="5"/>
  <c r="G50" i="5"/>
  <c r="H50" i="5" s="1"/>
  <c r="G54" i="5"/>
  <c r="G55" i="5"/>
  <c r="G56" i="5"/>
  <c r="G57" i="5"/>
  <c r="G58" i="5"/>
  <c r="G59" i="5"/>
  <c r="G60" i="5"/>
  <c r="G63" i="5"/>
  <c r="G65" i="5"/>
  <c r="G67" i="5"/>
  <c r="E12" i="5"/>
  <c r="F12" i="5" s="1"/>
  <c r="E15" i="5"/>
  <c r="E16" i="5"/>
  <c r="E18" i="5"/>
  <c r="F54" i="5"/>
  <c r="F55" i="5"/>
  <c r="F56" i="5"/>
  <c r="F57" i="5"/>
  <c r="G46" i="5"/>
  <c r="G41" i="5"/>
  <c r="G27" i="5"/>
  <c r="G62" i="5"/>
  <c r="G32" i="5" l="1"/>
  <c r="G14" i="5"/>
  <c r="H67" i="5"/>
  <c r="G53" i="5"/>
  <c r="G31" i="5"/>
  <c r="E14" i="5"/>
  <c r="G64" i="5"/>
  <c r="G19" i="5"/>
  <c r="E19" i="5"/>
  <c r="G40" i="5" l="1"/>
  <c r="H31" i="5" l="1"/>
  <c r="F31" i="5"/>
  <c r="H15" i="5" l="1"/>
  <c r="F65" i="5" l="1"/>
  <c r="H56" i="5" l="1"/>
  <c r="H57" i="5"/>
  <c r="H58" i="5"/>
  <c r="H54" i="5"/>
  <c r="H22" i="5"/>
  <c r="F67" i="5"/>
  <c r="H65" i="5"/>
  <c r="F64" i="5"/>
  <c r="G66" i="5" l="1"/>
  <c r="H64" i="5"/>
  <c r="H66" i="5" l="1"/>
  <c r="G17" i="5" l="1"/>
  <c r="E17" i="5"/>
  <c r="H14" i="5"/>
  <c r="E13" i="5" l="1"/>
  <c r="F13" i="5" s="1"/>
  <c r="G13" i="5"/>
  <c r="F38" i="5"/>
  <c r="H38" i="5"/>
  <c r="F46" i="5"/>
  <c r="F66" i="5"/>
  <c r="H63" i="5"/>
  <c r="F63" i="5"/>
  <c r="F62" i="5"/>
  <c r="H60" i="5"/>
  <c r="F60" i="5"/>
  <c r="H59" i="5"/>
  <c r="F59" i="5"/>
  <c r="F58" i="5"/>
  <c r="H55" i="5"/>
  <c r="F50" i="5"/>
  <c r="H49" i="5"/>
  <c r="F49" i="5"/>
  <c r="H48" i="5"/>
  <c r="F48" i="5"/>
  <c r="H47" i="5"/>
  <c r="F47" i="5"/>
  <c r="H46" i="5"/>
  <c r="H45" i="5"/>
  <c r="F45" i="5"/>
  <c r="H44" i="5"/>
  <c r="F44" i="5"/>
  <c r="H43" i="5"/>
  <c r="F43" i="5"/>
  <c r="H42" i="5"/>
  <c r="F42" i="5"/>
  <c r="F40" i="5"/>
  <c r="H39" i="5"/>
  <c r="F39" i="5"/>
  <c r="H37" i="5"/>
  <c r="F37" i="5"/>
  <c r="H36" i="5"/>
  <c r="F36" i="5"/>
  <c r="H35" i="5"/>
  <c r="F35" i="5"/>
  <c r="H34" i="5"/>
  <c r="F34" i="5"/>
  <c r="H33" i="5"/>
  <c r="F33" i="5"/>
  <c r="H30" i="5"/>
  <c r="F30" i="5"/>
  <c r="H29" i="5"/>
  <c r="F29" i="5"/>
  <c r="H28" i="5"/>
  <c r="F28" i="5"/>
  <c r="H27" i="5"/>
  <c r="H26" i="5"/>
  <c r="F26" i="5"/>
  <c r="H25" i="5"/>
  <c r="F25" i="5"/>
  <c r="H23" i="5"/>
  <c r="F23" i="5"/>
  <c r="F22" i="5"/>
  <c r="F21" i="5"/>
  <c r="H20" i="5"/>
  <c r="F20" i="5"/>
  <c r="F19" i="5"/>
  <c r="H18" i="5"/>
  <c r="F18" i="5"/>
  <c r="F17" i="5"/>
  <c r="H16" i="5"/>
  <c r="F16" i="5"/>
  <c r="F15" i="5"/>
  <c r="F32" i="5"/>
  <c r="H19" i="5"/>
  <c r="H17" i="5"/>
  <c r="F24" i="5"/>
  <c r="F41" i="5"/>
  <c r="H32" i="5"/>
  <c r="H24" i="5"/>
  <c r="H41" i="5"/>
  <c r="H62" i="5" l="1"/>
  <c r="H40" i="5"/>
  <c r="F27" i="5"/>
  <c r="F14" i="5"/>
  <c r="H13" i="5" l="1"/>
  <c r="H53" i="5"/>
  <c r="F53" i="5"/>
  <c r="G52" i="5" l="1"/>
  <c r="G51" i="5"/>
  <c r="F52" i="5"/>
  <c r="H52" i="5" l="1"/>
  <c r="H51" i="5"/>
  <c r="G11" i="5" l="1"/>
  <c r="H11" i="5" s="1"/>
  <c r="E11" i="5"/>
  <c r="F11" i="5" s="1"/>
  <c r="F51" i="5"/>
</calcChain>
</file>

<file path=xl/sharedStrings.xml><?xml version="1.0" encoding="utf-8"?>
<sst xmlns="http://schemas.openxmlformats.org/spreadsheetml/2006/main" count="202" uniqueCount="194">
  <si>
    <t>Наименование показателя</t>
  </si>
  <si>
    <t>Утвержденные 
бюджетные 
назначения</t>
  </si>
  <si>
    <t>Исполнено</t>
  </si>
  <si>
    <t>% исполнения к годовому плану</t>
  </si>
  <si>
    <t>Расходы бюджета - всего</t>
  </si>
  <si>
    <t>в том числе:</t>
  </si>
  <si>
    <t>0100</t>
  </si>
  <si>
    <t>0102</t>
  </si>
  <si>
    <t>0103</t>
  </si>
  <si>
    <t>0104</t>
  </si>
  <si>
    <t>0106</t>
  </si>
  <si>
    <t>0111</t>
  </si>
  <si>
    <t>0113</t>
  </si>
  <si>
    <t>0300</t>
  </si>
  <si>
    <t>0309</t>
  </si>
  <si>
    <t>0400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</si>
  <si>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</si>
  <si>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</si>
  <si>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</si>
  <si>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</si>
  <si>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</si>
  <si>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</si>
  <si>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</si>
  <si>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</si>
  <si>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</si>
  <si>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</si>
  <si>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</si>
  <si>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</si>
  <si>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</si>
  <si>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</si>
  <si>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</si>
  <si>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</si>
  <si>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</si>
  <si>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</si>
  <si>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</si>
  <si>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</si>
  <si>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</si>
  <si>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</si>
  <si>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</si>
  <si>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1102</t>
  </si>
  <si>
    <t>1105</t>
  </si>
  <si>
    <t>1200</t>
  </si>
  <si>
    <t>1202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</si>
  <si>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</si>
  <si>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</si>
  <si>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</si>
  <si>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</si>
  <si>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</si>
  <si>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</si>
  <si>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</si>
  <si>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</si>
  <si>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</si>
  <si>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</si>
  <si>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</si>
  <si>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</si>
  <si>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</si>
  <si>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</si>
  <si>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</si>
  <si>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</si>
  <si>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</si>
  <si>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</si>
  <si>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</si>
  <si>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</si>
  <si>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</si>
  <si>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</si>
  <si>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</si>
  <si>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</si>
  <si>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</si>
  <si>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</si>
  <si>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</si>
  <si>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</si>
  <si>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</si>
  <si>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</si>
  <si>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</si>
  <si>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</si>
  <si>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</si>
  <si>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</si>
  <si>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</si>
  <si>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Результат исполнения бюджета (дефицит/профицит)</t>
  </si>
  <si>
    <t>2. Расходы бюджета</t>
  </si>
  <si>
    <t>Утвержденные бюджетные 
назначения</t>
  </si>
  <si>
    <t>Доходы бюджета - всего</t>
  </si>
  <si>
    <t xml:space="preserve">Единица измерения: тыс. руб. </t>
  </si>
  <si>
    <t xml:space="preserve">  3. Источники финансирования дефицита бюджета</t>
  </si>
  <si>
    <t xml:space="preserve">в том числе: </t>
  </si>
  <si>
    <t>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</si>
  <si>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</si>
  <si>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</si>
  <si>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</si>
  <si>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</si>
  <si>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</si>
  <si>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</si>
  <si>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</si>
  <si>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</si>
  <si>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</si>
  <si>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</si>
  <si>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</si>
  <si>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</si>
  <si>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ИСТОЧНИКИ ВНУТРЕННЕГО ФИНАНСИРОВАНИЯ ДЕФИЦИТОВ  БЮДЖЕТОВ</t>
  </si>
  <si>
    <t>Налог на прибыль организаций</t>
  </si>
  <si>
    <t xml:space="preserve">Налог на доходы физических лиц  </t>
  </si>
  <si>
    <t xml:space="preserve">НАЛОГОВЫЕ И НЕНАЛОГОВЫЕ ДОХОДЫ </t>
  </si>
  <si>
    <t xml:space="preserve">НАЛОГИ НА ПРИБЫЛЬ, ДОХОДЫ     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</si>
  <si>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</si>
  <si>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</si>
  <si>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 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</si>
  <si>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</si>
  <si>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</si>
  <si>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</si>
  <si>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</si>
  <si>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 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</si>
  <si>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</si>
  <si>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</si>
  <si>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</si>
  <si>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</si>
  <si>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</si>
  <si>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</si>
  <si>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>Доходы, получаемые в виде арендной платы за земельные участки, 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</si>
  <si>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Доходы, получаемые в виде 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  </t>
  </si>
  <si>
    <t xml:space="preserve">Доходы от сдачи в аренду имущества, составляющего государственную (муниципальную) казну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</si>
  <si>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</si>
  <si>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ПЛАТЕЖИ ПРИ ПОЛЬЗОВАНИИ  ПРИРОДНЫМИ РЕСУРСАМИ  </t>
  </si>
  <si>
    <t>Плата за негативное воздействие на окружающую среду</t>
  </si>
  <si>
    <t>Плата за выбросы загрязняющих  веществ в атмосферный воздух стационарными объектами</t>
  </si>
  <si>
    <t xml:space="preserve">Плата за размещение отходов производства и потребления     </t>
  </si>
  <si>
    <t xml:space="preserve">ДОХОДЫ ОТ ПРОДАЖИ МАТЕРИАЛЬНЫХ И НЕМАТЕРИАЛЬНЫХ АКТИВОВ </t>
  </si>
  <si>
    <t xml:space="preserve">ШТРАФЫ, САНКЦИИ, ВОЗМЕЩЕНИЕ  УЩЕРБА    </t>
  </si>
  <si>
    <t>ПРОЧИЕ НЕНАЛОГОВЫЕ ДОХОДЫ</t>
  </si>
  <si>
    <t xml:space="preserve">БЕЗВОЗМЕЗДНЫЕ ПОСТУПЛЕНИЯ      </t>
  </si>
  <si>
    <t xml:space="preserve">БЕЗВОЗМЕЗДНЫЕ ПОСТУПЛЕНИЯ ОТ ДРУГИХ БЮДЖЕТОВ БЮДЖЕТНОЙ СИСТЕМЫ РОССИЙСКОЙ ФЕДЕРАЦИИ  </t>
  </si>
  <si>
    <t>Прочие субсидии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</si>
  <si>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</si>
  <si>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</si>
  <si>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1. Доходы бюджета</t>
  </si>
  <si>
    <t>0703</t>
  </si>
  <si>
    <t>Дополнительное образование детей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</si>
  <si>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</si>
  <si>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</si>
  <si>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Субсидии бюджетам бюджетной системы Российской Федерации (межбюджетные субсидии)  </t>
  </si>
  <si>
    <t xml:space="preserve">Субвенции бюджетам бюджетной системы Российской Федерации 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</si>
  <si>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</si>
  <si>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>Доходы от продажи земельных участков, находящихся в государственной и муниципальной собственности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</si>
  <si>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</si>
  <si>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</si>
  <si>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</si>
  <si>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</si>
  <si>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Субсидии бюджетам на реализацию программ формирования современной городской среды</t>
  </si>
  <si>
    <t>0603</t>
  </si>
  <si>
    <t>0600</t>
  </si>
  <si>
    <t>Охрана объектов растительного и животного мира и среды их обитания</t>
  </si>
  <si>
    <t>ОХРАНА ОКРУЖАЮЩЕЙ СРЕДЫ</t>
  </si>
  <si>
    <t>1201</t>
  </si>
  <si>
    <t>Телевидение и радиовещание</t>
  </si>
  <si>
    <t xml:space="preserve">Плата за сбросы загрязняющих веществ в водные объекты   </t>
  </si>
  <si>
    <t>ДОХОДЫ ОТ ОКАЗАНИЯ ПЛАТНЫХ УСЛУГ И КОМПЕНСАЦИИ ЗАТРАТ ГОСУДАРСТВА</t>
  </si>
  <si>
    <t>Налог, взимаемый в связи с применением упрощенной системы налогообложения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</si>
  <si>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</si>
  <si>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</si>
  <si>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</si>
  <si>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</si>
  <si>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</si>
  <si>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0705</t>
  </si>
  <si>
    <t>Профессиональная подготовка, переподготовка и повышение квалификации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</si>
  <si>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</si>
  <si>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</si>
  <si>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0602</t>
  </si>
  <si>
    <t>0605</t>
  </si>
  <si>
    <t>Сбор, удаление отходов и очистка сточных вод</t>
  </si>
  <si>
    <t>Другие вопросы в области охраны окружающей среды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</si>
  <si>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</si>
  <si>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Субсидии бюджетам на поддержку отрасли культуры</t>
  </si>
  <si>
    <t>0314</t>
  </si>
  <si>
    <t>Другие вопросы в области национальной безопасности и правоохранительной деятельности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</si>
  <si>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</si>
  <si>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</si>
  <si>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</si>
  <si>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</si>
  <si>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0410</t>
  </si>
  <si>
    <t>1300</t>
  </si>
  <si>
    <t>1301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</si>
  <si>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</si>
  <si>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</si>
  <si>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Проверка</t>
  </si>
  <si>
    <t xml:space="preserve">Отчет об исполнении бюджета муниципального образования город Норильск      
</t>
  </si>
  <si>
    <t>% исполнения 
к годовому плану</t>
  </si>
  <si>
    <r>
      <t xml:space="preserve">Периодичность: </t>
    </r>
    <r>
      <rPr>
        <b/>
        <u/>
        <sz val="11"/>
        <rFont val="Times New Roman"/>
        <family val="1"/>
        <charset val="204"/>
      </rPr>
      <t>месячная</t>
    </r>
    <r>
      <rPr>
        <sz val="11"/>
        <rFont val="Times New Roman"/>
        <family val="1"/>
        <charset val="204"/>
      </rPr>
      <t>, квартальная, годовая</t>
    </r>
  </si>
  <si>
    <t>0105</t>
  </si>
  <si>
    <t>Судебная система</t>
  </si>
  <si>
    <t>Связь и информатика</t>
  </si>
  <si>
    <t>Средства массовой информации</t>
  </si>
  <si>
    <t>ИСТОЧНИКИ ФИНАНСИРОВАНИЯ ДЕФИЦИТОВ  БЮДЖЕТОВ - всего</t>
  </si>
  <si>
    <t>по состоянию на 01 сентября 2024 г.</t>
  </si>
  <si>
    <t>5=4/3*100%</t>
  </si>
  <si>
    <t>4=3/2*100%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</si>
</sst>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%"/>
    <numFmt numFmtId="166" formatCode="_-* #,##0.0_р_._-;\-* #,##0.0_р_._-;_-* &quot;-&quot;?_р_._-;_-@_-"/>
    <numFmt numFmtId="167" formatCode="#,##0.0"/>
    <numFmt numFmtId="168" formatCode="#,##0.0_ ;\-#,##0.0\ "/>
    <numFmt numFmtId="169" formatCode="_-* #,##0.0_р_._-;\-* #,##0.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22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0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167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9" fillId="0" borderId="0" xfId="0" applyFont="1"/>
    <xf numFmtId="168" fontId="1" fillId="0" borderId="1" xfId="0" applyNumberFormat="1" applyFont="1" applyBorder="1" applyAlignment="1">
      <alignment horizontal="right" vertical="center" wrapText="1"/>
    </xf>
    <xf numFmtId="168" fontId="1" fillId="2" borderId="1" xfId="0" applyNumberFormat="1" applyFont="1" applyFill="1" applyBorder="1" applyAlignment="1">
      <alignment horizontal="right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168" fontId="3" fillId="2" borderId="1" xfId="0" applyNumberFormat="1" applyFont="1" applyFill="1" applyBorder="1" applyAlignment="1">
      <alignment horizontal="right" vertical="center" wrapText="1"/>
    </xf>
    <xf numFmtId="165" fontId="0" fillId="0" borderId="0" xfId="9" applyNumberFormat="1" applyFont="1"/>
    <xf numFmtId="167" fontId="24" fillId="0" borderId="0" xfId="0" applyNumberFormat="1" applyFont="1"/>
    <xf numFmtId="165" fontId="24" fillId="0" borderId="0" xfId="9" applyNumberFormat="1" applyFont="1"/>
    <xf numFmtId="165" fontId="24" fillId="0" borderId="0" xfId="9" applyNumberFormat="1" applyFont="1" applyAlignment="1"/>
    <xf numFmtId="168" fontId="20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shrinkToFit="1"/>
    </xf>
    <xf numFmtId="168" fontId="3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shrinkToFit="1"/>
    </xf>
    <xf numFmtId="166" fontId="0" fillId="0" borderId="0" xfId="0" applyNumberFormat="1"/>
    <xf numFmtId="168" fontId="0" fillId="0" borderId="0" xfId="0" applyNumberFormat="1"/>
    <xf numFmtId="165" fontId="25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right" vertical="center"/>
    </xf>
    <xf numFmtId="167" fontId="25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64" fontId="3" fillId="0" borderId="1" xfId="8" applyFont="1" applyFill="1" applyBorder="1" applyAlignment="1">
      <alignment horizontal="right" vertical="center" wrapText="1"/>
    </xf>
    <xf numFmtId="164" fontId="2" fillId="0" borderId="1" xfId="8" applyFont="1" applyFill="1" applyBorder="1" applyAlignment="1">
      <alignment horizontal="right" vertical="center" wrapText="1"/>
    </xf>
    <xf numFmtId="169" fontId="3" fillId="0" borderId="1" xfId="8" applyNumberFormat="1" applyFont="1" applyFill="1" applyBorder="1" applyAlignment="1">
      <alignment horizontal="right" vertical="center" wrapText="1"/>
    </xf>
    <xf numFmtId="167" fontId="0" fillId="0" borderId="0" xfId="0" applyNumberFormat="1" applyFill="1"/>
    <xf numFmtId="0" fontId="0" fillId="0" borderId="0" xfId="0" applyFill="1"/>
    <xf numFmtId="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7" fontId="4" fillId="2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/>
    </xf>
    <xf numFmtId="167" fontId="18" fillId="0" borderId="1" xfId="0" applyNumberFormat="1" applyFont="1" applyFill="1" applyBorder="1" applyAlignment="1">
      <alignment horizontal="right" vertical="center"/>
    </xf>
    <xf numFmtId="167" fontId="18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vertical="center"/>
    </xf>
    <xf numFmtId="0" fontId="0" fillId="0" borderId="0" xfId="0" applyFont="1"/>
    <xf numFmtId="168" fontId="20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right" wrapText="1"/>
    </xf>
    <xf numFmtId="167" fontId="4" fillId="0" borderId="1" xfId="0" applyNumberFormat="1" applyFont="1" applyFill="1" applyBorder="1" applyAlignment="1">
      <alignment horizontal="right"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0">
    <cellStyle name="Обычный" xfId="0" builtinId="0"/>
    <cellStyle name="Обычный 2" xfId="2"/>
    <cellStyle name="Обычный 2 2" xfId="1"/>
    <cellStyle name="Обычный 3" xfId="3"/>
    <cellStyle name="Обычный 4" xfId="4"/>
    <cellStyle name="Обычный 5" xfId="5"/>
    <cellStyle name="Обычный 6" xfId="6"/>
    <cellStyle name="Обычный 7" xfId="7"/>
    <cellStyle name="Процентный" xfId="9" builtinId="5"/>
    <cellStyle name="Финансовый" xfId="8" builtin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FZ68"/>
  <sheetViews>
    <sheetView view="pageBreakPreview" zoomScale="80" zoomScaleNormal="100" zoomScaleSheetLayoutView="80" workbookViewId="0">
      <pane ySplit="11" topLeftCell="A12" activePane="bottomLeft" state="frozen"/>
      <selection activeCell="A6" sqref="A6"/>
      <selection pane="bottomLeft" activeCell="B66" sqref="B66"/>
    </sheetView>
  </sheetViews>
  <sheetFormatPr defaultRowHeight="15" outlineLevelCol="1" x14ac:dyDescent="0.25"/>
  <cols>
    <col min="1" max="1" width="48.85546875" customWidth="1"/>
    <col min="2" max="2" width="16.140625" style="78" customWidth="1"/>
    <col min="3" max="3" width="15" style="89" customWidth="1"/>
    <col min="4" max="4" width="14.42578125" customWidth="1"/>
    <col min="5" max="8" width="12" hidden="1" customWidth="1" outlineLevel="1"/>
    <col min="9" max="9" width="9.140625" collapsed="1"/>
  </cols>
  <sheetData>
    <row r="1" spans="1:182" x14ac:dyDescent="0.25">
      <c r="A1" s="30"/>
      <c r="B1" s="67"/>
      <c r="C1" s="14"/>
      <c r="D1" s="1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ht="15" customHeight="1" x14ac:dyDescent="0.25">
      <c r="A2" s="100" t="s">
        <v>183</v>
      </c>
      <c r="B2" s="100"/>
      <c r="C2" s="100"/>
      <c r="D2" s="10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</row>
    <row r="3" spans="1:182" x14ac:dyDescent="0.25">
      <c r="A3" s="101" t="s">
        <v>191</v>
      </c>
      <c r="B3" s="101"/>
      <c r="C3" s="101"/>
      <c r="D3" s="10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4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</row>
    <row r="4" spans="1:182" x14ac:dyDescent="0.25">
      <c r="A4" s="14"/>
      <c r="B4" s="68"/>
      <c r="C4" s="14"/>
      <c r="D4" s="3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4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</row>
    <row r="5" spans="1:182" x14ac:dyDescent="0.25">
      <c r="A5" s="30" t="s">
        <v>185</v>
      </c>
      <c r="B5" s="69"/>
      <c r="C5" s="14"/>
      <c r="D5" s="30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4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</row>
    <row r="6" spans="1:182" x14ac:dyDescent="0.25">
      <c r="A6" s="30" t="s">
        <v>82</v>
      </c>
      <c r="B6" s="69"/>
      <c r="C6" s="79"/>
      <c r="D6" s="3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</row>
    <row r="7" spans="1:182" x14ac:dyDescent="0.25">
      <c r="A7" s="30"/>
      <c r="B7" s="69"/>
      <c r="C7" s="79"/>
      <c r="D7" s="3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 ht="20.25" customHeight="1" x14ac:dyDescent="0.25">
      <c r="A8" s="102" t="s">
        <v>133</v>
      </c>
      <c r="B8" s="103"/>
      <c r="C8" s="103"/>
      <c r="D8" s="103"/>
      <c r="E8" s="9"/>
      <c r="F8" s="9"/>
      <c r="G8" s="9"/>
      <c r="H8" s="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</row>
    <row r="9" spans="1:182" ht="51" customHeight="1" x14ac:dyDescent="0.25">
      <c r="A9" s="16" t="s">
        <v>0</v>
      </c>
      <c r="B9" s="70" t="s">
        <v>80</v>
      </c>
      <c r="C9" s="80" t="s">
        <v>2</v>
      </c>
      <c r="D9" s="6" t="s">
        <v>184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</row>
    <row r="10" spans="1:182" ht="15" customHeight="1" x14ac:dyDescent="0.25">
      <c r="A10" s="16">
        <v>1</v>
      </c>
      <c r="B10" s="71">
        <v>2</v>
      </c>
      <c r="C10" s="80">
        <v>3</v>
      </c>
      <c r="D10" s="16" t="s">
        <v>193</v>
      </c>
      <c r="E10" s="104" t="s">
        <v>182</v>
      </c>
      <c r="F10" s="105"/>
      <c r="G10" s="105"/>
      <c r="H10" s="105"/>
    </row>
    <row r="11" spans="1:182" x14ac:dyDescent="0.25">
      <c r="A11" s="17" t="s">
        <v>81</v>
      </c>
      <c r="B11" s="72">
        <v>33113283.600000001</v>
      </c>
      <c r="C11" s="81">
        <v>19058791.74972</v>
      </c>
      <c r="D11" s="31">
        <v>0.5755633292048391</v>
      </c>
      <c r="E11" s="10">
        <f>B11-C11</f>
        <v>14054491.850280002</v>
      </c>
      <c r="F11" s="26" t="e">
        <f>#REF!-E11</f>
        <v>#REF!</v>
      </c>
      <c r="G11" s="25">
        <f>C11/B11</f>
        <v>0.5755633292048391</v>
      </c>
      <c r="H11" s="27">
        <f>D11-G11</f>
        <v>0</v>
      </c>
    </row>
    <row r="12" spans="1:182" x14ac:dyDescent="0.25">
      <c r="A12" s="15" t="s">
        <v>5</v>
      </c>
      <c r="B12" s="73"/>
      <c r="C12" s="82"/>
      <c r="D12" s="31"/>
      <c r="E12" s="10">
        <f>B12-C12</f>
        <v>0</v>
      </c>
      <c r="F12" s="26" t="e">
        <f>#REF!-E12</f>
        <v>#REF!</v>
      </c>
      <c r="G12" s="25" t="e">
        <f>C12/B12</f>
        <v>#DIV/0!</v>
      </c>
      <c r="H12" s="28" t="e">
        <f t="shared" ref="H12:H67" si="0">D12-G12</f>
        <v>#DIV/0!</v>
      </c>
    </row>
    <row r="13" spans="1:182" s="20" customFormat="1" ht="17.25" customHeight="1" x14ac:dyDescent="0.25">
      <c r="A13" s="17" t="s">
        <v>101</v>
      </c>
      <c r="B13" s="72">
        <v>20533104.699999999</v>
      </c>
      <c r="C13" s="81">
        <v>10689458.330229999</v>
      </c>
      <c r="D13" s="31">
        <v>0.52059629980019528</v>
      </c>
      <c r="E13" s="10">
        <f>B13-C13</f>
        <v>9843646.3697699998</v>
      </c>
      <c r="F13" s="26" t="e">
        <f>#REF!-E13</f>
        <v>#REF!</v>
      </c>
      <c r="G13" s="25">
        <f t="shared" ref="G13:G67" si="1">C13/B13</f>
        <v>0.52059629980019528</v>
      </c>
      <c r="H13" s="27">
        <f t="shared" si="0"/>
        <v>0</v>
      </c>
    </row>
    <row r="14" spans="1:182" s="20" customFormat="1" ht="17.25" customHeight="1" x14ac:dyDescent="0.25">
      <c r="A14" s="17" t="s">
        <v>102</v>
      </c>
      <c r="B14" s="72">
        <v>15520741.699999999</v>
      </c>
      <c r="C14" s="83">
        <v>7685168.1570199989</v>
      </c>
      <c r="D14" s="31">
        <v>0.49515469721527544</v>
      </c>
      <c r="E14" s="10">
        <f>B14-C14</f>
        <v>7835573.5429800004</v>
      </c>
      <c r="F14" s="26" t="e">
        <f>#REF!-E14</f>
        <v>#REF!</v>
      </c>
      <c r="G14" s="25">
        <f t="shared" si="1"/>
        <v>0.49515469721527544</v>
      </c>
      <c r="H14" s="27">
        <f t="shared" si="0"/>
        <v>0</v>
      </c>
    </row>
    <row r="15" spans="1:182" ht="17.25" customHeight="1" x14ac:dyDescent="0.25">
      <c r="A15" s="15" t="s">
        <v>99</v>
      </c>
      <c r="B15" s="41">
        <v>7463949.5999999996</v>
      </c>
      <c r="C15" s="84">
        <v>2866616.7086700001</v>
      </c>
      <c r="D15" s="32">
        <v>0.38406163791218528</v>
      </c>
      <c r="E15" s="10">
        <f>B15-C15</f>
        <v>4597332.89133</v>
      </c>
      <c r="F15" s="26" t="e">
        <f>#REF!-E15</f>
        <v>#REF!</v>
      </c>
      <c r="G15" s="25">
        <f t="shared" si="1"/>
        <v>0.38406163791218528</v>
      </c>
      <c r="H15" s="27">
        <f t="shared" si="0"/>
        <v>0</v>
      </c>
    </row>
    <row r="16" spans="1:182" ht="17.25" customHeight="1" x14ac:dyDescent="0.25">
      <c r="A16" s="15" t="s">
        <v>100</v>
      </c>
      <c r="B16" s="41">
        <v>8056792.0999999996</v>
      </c>
      <c r="C16" s="84">
        <v>4818551.4483500002</v>
      </c>
      <c r="D16" s="32">
        <v>0.59807320190749358</v>
      </c>
      <c r="E16" s="10">
        <f>B16-C16</f>
        <v>3238240.6516499994</v>
      </c>
      <c r="F16" s="26" t="e">
        <f>#REF!-E16</f>
        <v>#REF!</v>
      </c>
      <c r="G16" s="25">
        <f t="shared" si="1"/>
        <v>0.59807320190749369</v>
      </c>
      <c r="H16" s="27">
        <f t="shared" si="0"/>
        <v>0</v>
      </c>
    </row>
    <row r="17" spans="1:8" s="20" customFormat="1" ht="45.75" customHeight="1" x14ac:dyDescent="0.25">
      <c r="A17" s="18" t="s">
        <v>103</v>
      </c>
      <c r="B17" s="72">
        <v>63951</v>
      </c>
      <c r="C17" s="81">
        <v>45179.555710000001</v>
      </c>
      <c r="D17" s="31">
        <v>0.70647145017278856</v>
      </c>
      <c r="E17" s="10">
        <f>B17-C17</f>
        <v>18771.444289999999</v>
      </c>
      <c r="F17" s="26" t="e">
        <f>#REF!-E17</f>
        <v>#REF!</v>
      </c>
      <c r="G17" s="25">
        <f t="shared" si="1"/>
        <v>0.70647145017278856</v>
      </c>
      <c r="H17" s="27">
        <f t="shared" si="0"/>
        <v>0</v>
      </c>
    </row>
    <row r="18" spans="1:8" ht="45" customHeight="1" x14ac:dyDescent="0.25">
      <c r="A18" s="19" t="s">
        <v>104</v>
      </c>
      <c r="B18" s="41">
        <v>63951</v>
      </c>
      <c r="C18" s="84">
        <v>45179.555710000001</v>
      </c>
      <c r="D18" s="32">
        <v>0.70647145017278856</v>
      </c>
      <c r="E18" s="10">
        <f>B18-C18</f>
        <v>18771.444289999999</v>
      </c>
      <c r="F18" s="26" t="e">
        <f>#REF!-E18</f>
        <v>#REF!</v>
      </c>
      <c r="G18" s="25">
        <f t="shared" si="1"/>
        <v>0.70647145017278856</v>
      </c>
      <c r="H18" s="27">
        <f t="shared" si="0"/>
        <v>0</v>
      </c>
    </row>
    <row r="19" spans="1:8" s="20" customFormat="1" ht="19.5" customHeight="1" x14ac:dyDescent="0.25">
      <c r="A19" s="17" t="s">
        <v>105</v>
      </c>
      <c r="B19" s="72">
        <v>1342288.0999999999</v>
      </c>
      <c r="C19" s="81">
        <v>850098.54985000007</v>
      </c>
      <c r="D19" s="31">
        <v>0.63332048451446499</v>
      </c>
      <c r="E19" s="10">
        <f>B19-C19</f>
        <v>492189.55014999979</v>
      </c>
      <c r="F19" s="26" t="e">
        <f>#REF!-E19</f>
        <v>#REF!</v>
      </c>
      <c r="G19" s="25">
        <f t="shared" si="1"/>
        <v>0.63332048451446465</v>
      </c>
      <c r="H19" s="27">
        <f t="shared" si="0"/>
        <v>0</v>
      </c>
    </row>
    <row r="20" spans="1:8" ht="30" x14ac:dyDescent="0.25">
      <c r="A20" s="19" t="s">
        <v>155</v>
      </c>
      <c r="B20" s="41">
        <v>1251779.2</v>
      </c>
      <c r="C20" s="84">
        <v>759543.75299000007</v>
      </c>
      <c r="D20" s="32">
        <v>0.60677134832564728</v>
      </c>
      <c r="E20" s="10">
        <f>B20-C20</f>
        <v>492235.44700999989</v>
      </c>
      <c r="F20" s="26" t="e">
        <f>#REF!-E20</f>
        <v>#REF!</v>
      </c>
      <c r="G20" s="25">
        <f t="shared" si="1"/>
        <v>0.60677134832564728</v>
      </c>
      <c r="H20" s="27">
        <f t="shared" si="0"/>
        <v>0</v>
      </c>
    </row>
    <row r="21" spans="1:8" ht="30" x14ac:dyDescent="0.25">
      <c r="A21" s="19" t="s">
        <v>106</v>
      </c>
      <c r="B21" s="74">
        <v>0</v>
      </c>
      <c r="C21" s="84">
        <v>153.78498999999999</v>
      </c>
      <c r="D21" s="32" t="s">
        <v>132</v>
      </c>
      <c r="E21" s="10">
        <f>B21-C21</f>
        <v>-153.78498999999999</v>
      </c>
      <c r="F21" s="26" t="e">
        <f>#REF!-E21</f>
        <v>#REF!</v>
      </c>
      <c r="G21" s="25" t="e">
        <f t="shared" si="1"/>
        <v>#DIV/0!</v>
      </c>
      <c r="H21" s="27" t="e">
        <f t="shared" si="0"/>
        <v>#VALUE!</v>
      </c>
    </row>
    <row r="22" spans="1:8" ht="15.75" customHeight="1" x14ac:dyDescent="0.25">
      <c r="A22" s="15" t="s">
        <v>107</v>
      </c>
      <c r="B22" s="41">
        <v>656</v>
      </c>
      <c r="C22" s="84">
        <v>701.8</v>
      </c>
      <c r="D22" s="32">
        <v>1.0698170731707317</v>
      </c>
      <c r="E22" s="10">
        <f>B22-C22</f>
        <v>-45.799999999999955</v>
      </c>
      <c r="F22" s="26" t="e">
        <f>#REF!-E22</f>
        <v>#REF!</v>
      </c>
      <c r="G22" s="25">
        <f t="shared" si="1"/>
        <v>1.0698170731707317</v>
      </c>
      <c r="H22" s="27">
        <f t="shared" si="0"/>
        <v>0</v>
      </c>
    </row>
    <row r="23" spans="1:8" ht="30" x14ac:dyDescent="0.25">
      <c r="A23" s="19" t="s">
        <v>108</v>
      </c>
      <c r="B23" s="41">
        <v>89852.9</v>
      </c>
      <c r="C23" s="84">
        <v>89699.211869999999</v>
      </c>
      <c r="D23" s="32">
        <v>0.99828955848948675</v>
      </c>
      <c r="E23" s="10">
        <f>B23-C23</f>
        <v>153.688129999995</v>
      </c>
      <c r="F23" s="26" t="e">
        <f>#REF!-E23</f>
        <v>#REF!</v>
      </c>
      <c r="G23" s="25">
        <f t="shared" si="1"/>
        <v>0.99828955848948675</v>
      </c>
      <c r="H23" s="27">
        <f t="shared" si="0"/>
        <v>0</v>
      </c>
    </row>
    <row r="24" spans="1:8" s="20" customFormat="1" x14ac:dyDescent="0.25">
      <c r="A24" s="17" t="s">
        <v>109</v>
      </c>
      <c r="B24" s="72">
        <v>80210.899999999994</v>
      </c>
      <c r="C24" s="81">
        <v>22571.04552</v>
      </c>
      <c r="D24" s="31">
        <v>0.28139623816713194</v>
      </c>
      <c r="E24" s="10">
        <f>B24-C24</f>
        <v>57639.854479999995</v>
      </c>
      <c r="F24" s="26" t="e">
        <f>#REF!-E24</f>
        <v>#REF!</v>
      </c>
      <c r="G24" s="25">
        <f t="shared" si="1"/>
        <v>0.28139623816713194</v>
      </c>
      <c r="H24" s="27">
        <f t="shared" si="0"/>
        <v>0</v>
      </c>
    </row>
    <row r="25" spans="1:8" x14ac:dyDescent="0.25">
      <c r="A25" s="15" t="s">
        <v>110</v>
      </c>
      <c r="B25" s="41">
        <v>61332.2</v>
      </c>
      <c r="C25" s="84">
        <v>14462.361730000001</v>
      </c>
      <c r="D25" s="32">
        <v>0.23580373327550619</v>
      </c>
      <c r="E25" s="10">
        <f>B25-C25</f>
        <v>46869.838269999993</v>
      </c>
      <c r="F25" s="26" t="e">
        <f>#REF!-E25</f>
        <v>#REF!</v>
      </c>
      <c r="G25" s="25">
        <f t="shared" si="1"/>
        <v>0.23580373327550619</v>
      </c>
      <c r="H25" s="27">
        <f t="shared" si="0"/>
        <v>0</v>
      </c>
    </row>
    <row r="26" spans="1:8" x14ac:dyDescent="0.25">
      <c r="A26" s="15" t="s">
        <v>111</v>
      </c>
      <c r="B26" s="41">
        <v>18878.7</v>
      </c>
      <c r="C26" s="84">
        <v>8108.68379</v>
      </c>
      <c r="D26" s="32">
        <v>0.42951494488497616</v>
      </c>
      <c r="E26" s="10">
        <f>B26-C26</f>
        <v>10770.016210000002</v>
      </c>
      <c r="F26" s="26" t="e">
        <f>#REF!-E26</f>
        <v>#REF!</v>
      </c>
      <c r="G26" s="25">
        <f t="shared" si="1"/>
        <v>0.42951494488497616</v>
      </c>
      <c r="H26" s="27">
        <f t="shared" si="0"/>
        <v>0</v>
      </c>
    </row>
    <row r="27" spans="1:8" s="20" customFormat="1" x14ac:dyDescent="0.25">
      <c r="A27" s="17" t="s">
        <v>112</v>
      </c>
      <c r="B27" s="72">
        <v>48817.9</v>
      </c>
      <c r="C27" s="81">
        <v>35637.835380000004</v>
      </c>
      <c r="D27" s="31">
        <v>0.73001573971842304</v>
      </c>
      <c r="E27" s="10">
        <f>B27-C27</f>
        <v>13180.064619999997</v>
      </c>
      <c r="F27" s="26" t="e">
        <f>#REF!-E27</f>
        <v>#REF!</v>
      </c>
      <c r="G27" s="25">
        <f t="shared" si="1"/>
        <v>0.73001573971842304</v>
      </c>
      <c r="H27" s="27">
        <f t="shared" si="0"/>
        <v>0</v>
      </c>
    </row>
    <row r="28" spans="1:8" ht="45.75" customHeight="1" x14ac:dyDescent="0.25">
      <c r="A28" s="19" t="s">
        <v>113</v>
      </c>
      <c r="B28" s="41">
        <v>48755.4</v>
      </c>
      <c r="C28" s="84">
        <v>35635.085380000004</v>
      </c>
      <c r="D28" s="32">
        <v>0.73089514966547298</v>
      </c>
      <c r="E28" s="10">
        <f>B28-C28</f>
        <v>13120.314619999997</v>
      </c>
      <c r="F28" s="26" t="e">
        <f>#REF!-E28</f>
        <v>#REF!</v>
      </c>
      <c r="G28" s="25">
        <f t="shared" si="1"/>
        <v>0.73089514966547298</v>
      </c>
      <c r="H28" s="27">
        <f t="shared" si="0"/>
        <v>0</v>
      </c>
    </row>
    <row r="29" spans="1:8" ht="61.5" customHeight="1" x14ac:dyDescent="0.25">
      <c r="A29" s="19" t="s">
        <v>156</v>
      </c>
      <c r="B29" s="41">
        <v>7.5</v>
      </c>
      <c r="C29" s="84">
        <v>2.75</v>
      </c>
      <c r="D29" s="32">
        <v>0.36666666666666664</v>
      </c>
      <c r="E29" s="10">
        <f>B29-C29</f>
        <v>4.75</v>
      </c>
      <c r="F29" s="26" t="e">
        <f>#REF!-E29</f>
        <v>#REF!</v>
      </c>
      <c r="G29" s="25">
        <f t="shared" si="1"/>
        <v>0.36666666666666664</v>
      </c>
      <c r="H29" s="27">
        <f t="shared" si="0"/>
        <v>0</v>
      </c>
    </row>
    <row r="30" spans="1:8" ht="45" x14ac:dyDescent="0.25">
      <c r="A30" s="19" t="s">
        <v>114</v>
      </c>
      <c r="B30" s="41">
        <v>55</v>
      </c>
      <c r="C30" s="84">
        <v>0</v>
      </c>
      <c r="D30" s="32">
        <v>0</v>
      </c>
      <c r="E30" s="10">
        <f>B30-C30</f>
        <v>55</v>
      </c>
      <c r="F30" s="26" t="e">
        <f>#REF!-E30</f>
        <v>#REF!</v>
      </c>
      <c r="G30" s="25">
        <f t="shared" si="1"/>
        <v>0</v>
      </c>
      <c r="H30" s="27">
        <f t="shared" si="0"/>
        <v>0</v>
      </c>
    </row>
    <row r="31" spans="1:8" s="20" customFormat="1" ht="60.75" customHeight="1" x14ac:dyDescent="0.25">
      <c r="A31" s="18" t="s">
        <v>115</v>
      </c>
      <c r="B31" s="72">
        <v>1250719</v>
      </c>
      <c r="C31" s="81">
        <v>775734.50263</v>
      </c>
      <c r="D31" s="31">
        <v>0.62023084532177097</v>
      </c>
      <c r="E31" s="10">
        <f>B31-C31</f>
        <v>474984.49737</v>
      </c>
      <c r="F31" s="26" t="e">
        <f>#REF!-E31</f>
        <v>#REF!</v>
      </c>
      <c r="G31" s="25">
        <f t="shared" si="1"/>
        <v>0.62023084532177097</v>
      </c>
      <c r="H31" s="27">
        <f t="shared" si="0"/>
        <v>0</v>
      </c>
    </row>
    <row r="32" spans="1:8" ht="106.5" customHeight="1" x14ac:dyDescent="0.25">
      <c r="A32" s="19" t="s">
        <v>116</v>
      </c>
      <c r="B32" s="42">
        <v>1058166.3</v>
      </c>
      <c r="C32" s="85">
        <v>626690.80000000005</v>
      </c>
      <c r="D32" s="40">
        <v>0.5922422590853631</v>
      </c>
      <c r="E32" s="10">
        <f>B32-C32</f>
        <v>431475.5</v>
      </c>
      <c r="F32" s="26" t="e">
        <f>#REF!-E32</f>
        <v>#REF!</v>
      </c>
      <c r="G32" s="25">
        <f t="shared" si="1"/>
        <v>0.5922422590853631</v>
      </c>
      <c r="H32" s="27">
        <f t="shared" si="0"/>
        <v>0</v>
      </c>
    </row>
    <row r="33" spans="1:8" ht="76.5" customHeight="1" x14ac:dyDescent="0.25">
      <c r="A33" s="19" t="s">
        <v>117</v>
      </c>
      <c r="B33" s="41">
        <v>917053.8</v>
      </c>
      <c r="C33" s="84">
        <v>515899.7</v>
      </c>
      <c r="D33" s="32">
        <v>0.5625620874151549</v>
      </c>
      <c r="E33" s="10">
        <f>B33-C33</f>
        <v>401154.10000000003</v>
      </c>
      <c r="F33" s="26" t="e">
        <f>#REF!-E33</f>
        <v>#REF!</v>
      </c>
      <c r="G33" s="25">
        <f t="shared" si="1"/>
        <v>0.5625620874151549</v>
      </c>
      <c r="H33" s="27">
        <f t="shared" si="0"/>
        <v>0</v>
      </c>
    </row>
    <row r="34" spans="1:8" ht="107.25" customHeight="1" x14ac:dyDescent="0.25">
      <c r="A34" s="19" t="s">
        <v>118</v>
      </c>
      <c r="B34" s="41">
        <v>2798.5</v>
      </c>
      <c r="C34" s="84">
        <v>1093.9000000000001</v>
      </c>
      <c r="D34" s="32">
        <v>0.39088797570126854</v>
      </c>
      <c r="E34" s="10">
        <f>B34-C34</f>
        <v>1704.6</v>
      </c>
      <c r="F34" s="26" t="e">
        <f>#REF!-E34</f>
        <v>#REF!</v>
      </c>
      <c r="G34" s="25">
        <f t="shared" si="1"/>
        <v>0.39088797570126854</v>
      </c>
      <c r="H34" s="27">
        <f t="shared" si="0"/>
        <v>0</v>
      </c>
    </row>
    <row r="35" spans="1:8" ht="107.25" customHeight="1" x14ac:dyDescent="0.25">
      <c r="A35" s="19" t="s">
        <v>163</v>
      </c>
      <c r="B35" s="41">
        <v>1573.6</v>
      </c>
      <c r="C35" s="84">
        <v>1117.3</v>
      </c>
      <c r="D35" s="32">
        <v>0.71002796136248092</v>
      </c>
      <c r="E35" s="10">
        <f>B35-C35</f>
        <v>456.29999999999995</v>
      </c>
      <c r="F35" s="26" t="e">
        <f>#REF!-E35</f>
        <v>#REF!</v>
      </c>
      <c r="G35" s="25">
        <f t="shared" si="1"/>
        <v>0.71002796136248092</v>
      </c>
      <c r="H35" s="27">
        <f t="shared" si="0"/>
        <v>0</v>
      </c>
    </row>
    <row r="36" spans="1:8" ht="45" x14ac:dyDescent="0.25">
      <c r="A36" s="19" t="s">
        <v>119</v>
      </c>
      <c r="B36" s="41">
        <v>136740.4</v>
      </c>
      <c r="C36" s="84">
        <v>108579.9</v>
      </c>
      <c r="D36" s="32">
        <v>0.79405866883525278</v>
      </c>
      <c r="E36" s="10">
        <f>B36-C36</f>
        <v>28160.5</v>
      </c>
      <c r="F36" s="26" t="e">
        <f>#REF!-E36</f>
        <v>#REF!</v>
      </c>
      <c r="G36" s="25">
        <f t="shared" si="1"/>
        <v>0.79405866883525278</v>
      </c>
      <c r="H36" s="27">
        <f t="shared" si="0"/>
        <v>0</v>
      </c>
    </row>
    <row r="37" spans="1:8" ht="45" x14ac:dyDescent="0.25">
      <c r="A37" s="19" t="s">
        <v>157</v>
      </c>
      <c r="B37" s="41">
        <v>1058.3</v>
      </c>
      <c r="C37" s="84">
        <v>2635.3</v>
      </c>
      <c r="D37" s="32">
        <v>2.4901256732495516</v>
      </c>
      <c r="E37" s="10">
        <f>B37-C37</f>
        <v>-1577.0000000000002</v>
      </c>
      <c r="F37" s="26" t="e">
        <f>#REF!-E37</f>
        <v>#REF!</v>
      </c>
      <c r="G37" s="25">
        <f t="shared" si="1"/>
        <v>2.4901256732495516</v>
      </c>
      <c r="H37" s="27">
        <f t="shared" si="0"/>
        <v>0</v>
      </c>
    </row>
    <row r="38" spans="1:8" ht="50.25" customHeight="1" x14ac:dyDescent="0.25">
      <c r="A38" s="19" t="s">
        <v>173</v>
      </c>
      <c r="B38" s="74">
        <v>0</v>
      </c>
      <c r="C38" s="84">
        <v>0.1</v>
      </c>
      <c r="D38" s="32" t="s">
        <v>132</v>
      </c>
      <c r="E38" s="10">
        <f>B38-C38</f>
        <v>-0.1</v>
      </c>
      <c r="F38" s="26" t="e">
        <f>#REF!-E38</f>
        <v>#REF!</v>
      </c>
      <c r="G38" s="25" t="e">
        <f t="shared" si="1"/>
        <v>#DIV/0!</v>
      </c>
      <c r="H38" s="27" t="e">
        <f t="shared" si="0"/>
        <v>#VALUE!</v>
      </c>
    </row>
    <row r="39" spans="1:8" ht="93" customHeight="1" x14ac:dyDescent="0.25">
      <c r="A39" s="19" t="s">
        <v>120</v>
      </c>
      <c r="B39" s="41">
        <v>191494.39999999999</v>
      </c>
      <c r="C39" s="84">
        <v>146408.30262999999</v>
      </c>
      <c r="D39" s="32">
        <v>0.76455657517922193</v>
      </c>
      <c r="E39" s="10">
        <f>B39-C39</f>
        <v>45086.097370000003</v>
      </c>
      <c r="F39" s="26" t="e">
        <f>#REF!-E39</f>
        <v>#REF!</v>
      </c>
      <c r="G39" s="25">
        <f t="shared" si="1"/>
        <v>0.76455657517922193</v>
      </c>
      <c r="H39" s="27">
        <f t="shared" si="0"/>
        <v>0</v>
      </c>
    </row>
    <row r="40" spans="1:8" s="20" customFormat="1" ht="28.5" x14ac:dyDescent="0.25">
      <c r="A40" s="18" t="s">
        <v>121</v>
      </c>
      <c r="B40" s="72">
        <v>1002772.5</v>
      </c>
      <c r="C40" s="83">
        <v>789521.79624000005</v>
      </c>
      <c r="D40" s="31">
        <v>0.78733889914212851</v>
      </c>
      <c r="E40" s="10">
        <f>B40-C40</f>
        <v>213250.70375999995</v>
      </c>
      <c r="F40" s="26" t="e">
        <f>#REF!-E40</f>
        <v>#REF!</v>
      </c>
      <c r="G40" s="25">
        <f t="shared" si="1"/>
        <v>0.78733889914212851</v>
      </c>
      <c r="H40" s="27">
        <f t="shared" si="0"/>
        <v>0</v>
      </c>
    </row>
    <row r="41" spans="1:8" ht="30" x14ac:dyDescent="0.25">
      <c r="A41" s="19" t="s">
        <v>122</v>
      </c>
      <c r="B41" s="42">
        <v>1002772.5</v>
      </c>
      <c r="C41" s="86">
        <v>789521.79624000005</v>
      </c>
      <c r="D41" s="40">
        <v>0.78733889914212851</v>
      </c>
      <c r="E41" s="10">
        <f>B41-C41</f>
        <v>213250.70375999995</v>
      </c>
      <c r="F41" s="26" t="e">
        <f>#REF!-E41</f>
        <v>#REF!</v>
      </c>
      <c r="G41" s="25">
        <f t="shared" si="1"/>
        <v>0.78733889914212851</v>
      </c>
      <c r="H41" s="27">
        <f t="shared" si="0"/>
        <v>0</v>
      </c>
    </row>
    <row r="42" spans="1:8" ht="31.5" customHeight="1" x14ac:dyDescent="0.25">
      <c r="A42" s="19" t="s">
        <v>123</v>
      </c>
      <c r="B42" s="41">
        <v>252724.7</v>
      </c>
      <c r="C42" s="84">
        <v>216243.16094999999</v>
      </c>
      <c r="D42" s="32">
        <v>0.85564711700122698</v>
      </c>
      <c r="E42" s="10">
        <f>B42-C42</f>
        <v>36481.539050000021</v>
      </c>
      <c r="F42" s="26" t="e">
        <f>#REF!-E42</f>
        <v>#REF!</v>
      </c>
      <c r="G42" s="25">
        <f t="shared" si="1"/>
        <v>0.85564711700122698</v>
      </c>
      <c r="H42" s="27">
        <f t="shared" si="0"/>
        <v>0</v>
      </c>
    </row>
    <row r="43" spans="1:8" ht="30" x14ac:dyDescent="0.25">
      <c r="A43" s="19" t="s">
        <v>153</v>
      </c>
      <c r="B43" s="41">
        <v>219264.4</v>
      </c>
      <c r="C43" s="84">
        <v>161314.04790000001</v>
      </c>
      <c r="D43" s="32">
        <v>0.73570560428414289</v>
      </c>
      <c r="E43" s="10">
        <f>B43-C43</f>
        <v>57950.352099999989</v>
      </c>
      <c r="F43" s="26" t="e">
        <f>#REF!-E43</f>
        <v>#REF!</v>
      </c>
      <c r="G43" s="25">
        <f t="shared" si="1"/>
        <v>0.73570560428414289</v>
      </c>
      <c r="H43" s="27">
        <f t="shared" si="0"/>
        <v>0</v>
      </c>
    </row>
    <row r="44" spans="1:8" ht="30" x14ac:dyDescent="0.25">
      <c r="A44" s="19" t="s">
        <v>124</v>
      </c>
      <c r="B44" s="41">
        <v>530783.4</v>
      </c>
      <c r="C44" s="84">
        <v>411964.58739000006</v>
      </c>
      <c r="D44" s="32">
        <v>0.77614444496568669</v>
      </c>
      <c r="E44" s="10">
        <f>B44-C44</f>
        <v>118818.81260999996</v>
      </c>
      <c r="F44" s="26" t="e">
        <f>#REF!-E44</f>
        <v>#REF!</v>
      </c>
      <c r="G44" s="25">
        <f t="shared" si="1"/>
        <v>0.77614444496568669</v>
      </c>
      <c r="H44" s="27">
        <f t="shared" si="0"/>
        <v>0</v>
      </c>
    </row>
    <row r="45" spans="1:8" s="20" customFormat="1" ht="33.75" customHeight="1" x14ac:dyDescent="0.25">
      <c r="A45" s="18" t="s">
        <v>154</v>
      </c>
      <c r="B45" s="72">
        <v>63413.3</v>
      </c>
      <c r="C45" s="83">
        <v>71517.795889999994</v>
      </c>
      <c r="D45" s="31">
        <v>1.1278043547646943</v>
      </c>
      <c r="E45" s="10">
        <f>B45-C45</f>
        <v>-8104.495889999991</v>
      </c>
      <c r="F45" s="26" t="e">
        <f>#REF!-E45</f>
        <v>#REF!</v>
      </c>
      <c r="G45" s="25">
        <f t="shared" si="1"/>
        <v>1.1278043547646943</v>
      </c>
      <c r="H45" s="27">
        <f t="shared" si="0"/>
        <v>0</v>
      </c>
    </row>
    <row r="46" spans="1:8" s="20" customFormat="1" ht="33.75" customHeight="1" x14ac:dyDescent="0.25">
      <c r="A46" s="18" t="s">
        <v>125</v>
      </c>
      <c r="B46" s="72">
        <v>53588.6</v>
      </c>
      <c r="C46" s="81">
        <v>54073.921479999997</v>
      </c>
      <c r="D46" s="31">
        <v>1.0090564314051869</v>
      </c>
      <c r="E46" s="10">
        <f>B46-C46</f>
        <v>-485.3214799999987</v>
      </c>
      <c r="F46" s="26" t="e">
        <f>#REF!-E46</f>
        <v>#REF!</v>
      </c>
      <c r="G46" s="25">
        <f t="shared" si="1"/>
        <v>1.0090564314051869</v>
      </c>
      <c r="H46" s="27">
        <f t="shared" si="0"/>
        <v>0</v>
      </c>
    </row>
    <row r="47" spans="1:8" ht="92.25" customHeight="1" x14ac:dyDescent="0.25">
      <c r="A47" s="19" t="s">
        <v>140</v>
      </c>
      <c r="B47" s="41">
        <v>37835</v>
      </c>
      <c r="C47" s="84">
        <v>37000.582689999996</v>
      </c>
      <c r="D47" s="32">
        <v>0.97794588846306318</v>
      </c>
      <c r="E47" s="10">
        <f>B47-C47</f>
        <v>834.41731000000436</v>
      </c>
      <c r="F47" s="26" t="e">
        <f>#REF!-E47</f>
        <v>#REF!</v>
      </c>
      <c r="G47" s="25">
        <f t="shared" si="1"/>
        <v>0.97794588846306318</v>
      </c>
      <c r="H47" s="27">
        <f t="shared" si="0"/>
        <v>0</v>
      </c>
    </row>
    <row r="48" spans="1:8" ht="47.25" customHeight="1" x14ac:dyDescent="0.25">
      <c r="A48" s="19" t="s">
        <v>141</v>
      </c>
      <c r="B48" s="41">
        <v>15753.6</v>
      </c>
      <c r="C48" s="84">
        <v>17073.338789999998</v>
      </c>
      <c r="D48" s="32">
        <v>1.0837737907525897</v>
      </c>
      <c r="E48" s="10">
        <f>B48-C48</f>
        <v>-1319.7387899999976</v>
      </c>
      <c r="F48" s="26" t="e">
        <f>#REF!-E48</f>
        <v>#REF!</v>
      </c>
      <c r="G48" s="25">
        <f t="shared" si="1"/>
        <v>1.0837737907525897</v>
      </c>
      <c r="H48" s="27">
        <f t="shared" si="0"/>
        <v>0</v>
      </c>
    </row>
    <row r="49" spans="1:8" s="20" customFormat="1" ht="30" customHeight="1" x14ac:dyDescent="0.25">
      <c r="A49" s="18" t="s">
        <v>126</v>
      </c>
      <c r="B49" s="72">
        <v>1106601.7</v>
      </c>
      <c r="C49" s="83">
        <v>368011.68693000003</v>
      </c>
      <c r="D49" s="31">
        <v>0.33256020384750906</v>
      </c>
      <c r="E49" s="10">
        <f>B49-C49</f>
        <v>738590.01306999987</v>
      </c>
      <c r="F49" s="26" t="e">
        <f>#REF!-E49</f>
        <v>#REF!</v>
      </c>
      <c r="G49" s="25">
        <f t="shared" si="1"/>
        <v>0.33256020384750906</v>
      </c>
      <c r="H49" s="27">
        <f t="shared" si="0"/>
        <v>0</v>
      </c>
    </row>
    <row r="50" spans="1:8" s="20" customFormat="1" ht="20.25" customHeight="1" x14ac:dyDescent="0.25">
      <c r="A50" s="18" t="s">
        <v>127</v>
      </c>
      <c r="B50" s="75">
        <v>0</v>
      </c>
      <c r="C50" s="83">
        <v>-8056.5164199999999</v>
      </c>
      <c r="D50" s="31" t="s">
        <v>132</v>
      </c>
      <c r="E50" s="10">
        <f>B50-C50</f>
        <v>8056.5164199999999</v>
      </c>
      <c r="F50" s="26" t="e">
        <f>#REF!-E50</f>
        <v>#REF!</v>
      </c>
      <c r="G50" s="25" t="e">
        <f t="shared" si="1"/>
        <v>#DIV/0!</v>
      </c>
      <c r="H50" s="27" t="e">
        <f t="shared" si="0"/>
        <v>#VALUE!</v>
      </c>
    </row>
    <row r="51" spans="1:8" s="20" customFormat="1" ht="20.25" customHeight="1" x14ac:dyDescent="0.25">
      <c r="A51" s="18" t="s">
        <v>128</v>
      </c>
      <c r="B51" s="72">
        <v>12580178.9</v>
      </c>
      <c r="C51" s="81">
        <v>8369333.4194899984</v>
      </c>
      <c r="D51" s="31">
        <v>0.66527936415037769</v>
      </c>
      <c r="E51" s="10">
        <f>B51-C51</f>
        <v>4210845.480510002</v>
      </c>
      <c r="F51" s="26" t="e">
        <f>#REF!-E51</f>
        <v>#REF!</v>
      </c>
      <c r="G51" s="25">
        <f t="shared" si="1"/>
        <v>0.66527936415037769</v>
      </c>
      <c r="H51" s="27">
        <f t="shared" si="0"/>
        <v>0</v>
      </c>
    </row>
    <row r="52" spans="1:8" s="20" customFormat="1" ht="45.75" customHeight="1" x14ac:dyDescent="0.25">
      <c r="A52" s="18" t="s">
        <v>129</v>
      </c>
      <c r="B52" s="72">
        <v>11130010.300000001</v>
      </c>
      <c r="C52" s="81">
        <v>6921868.3294899995</v>
      </c>
      <c r="D52" s="31">
        <v>0.62191032558972559</v>
      </c>
      <c r="E52" s="10">
        <f>B52-C52</f>
        <v>4208141.9705100013</v>
      </c>
      <c r="F52" s="26" t="e">
        <f>#REF!-E52</f>
        <v>#REF!</v>
      </c>
      <c r="G52" s="25">
        <f t="shared" si="1"/>
        <v>0.62191032558972559</v>
      </c>
      <c r="H52" s="27">
        <f t="shared" si="0"/>
        <v>0</v>
      </c>
    </row>
    <row r="53" spans="1:8" ht="31.5" customHeight="1" x14ac:dyDescent="0.25">
      <c r="A53" s="19" t="s">
        <v>138</v>
      </c>
      <c r="B53" s="42">
        <v>2045578.3</v>
      </c>
      <c r="C53" s="86">
        <v>492768.68650000007</v>
      </c>
      <c r="D53" s="40">
        <v>0.24089456096596257</v>
      </c>
      <c r="E53" s="10">
        <f>B53-C53</f>
        <v>1552809.6135</v>
      </c>
      <c r="F53" s="26" t="e">
        <f>#REF!-E53</f>
        <v>#REF!</v>
      </c>
      <c r="G53" s="25">
        <f t="shared" si="1"/>
        <v>0.24089456096596257</v>
      </c>
      <c r="H53" s="27">
        <f t="shared" si="0"/>
        <v>0</v>
      </c>
    </row>
    <row r="54" spans="1:8" ht="122.25" customHeight="1" x14ac:dyDescent="0.25">
      <c r="A54" s="19" t="s">
        <v>174</v>
      </c>
      <c r="B54" s="41">
        <v>1569639.9</v>
      </c>
      <c r="C54" s="84">
        <v>278437.45271000004</v>
      </c>
      <c r="D54" s="32">
        <v>0.17738938256475262</v>
      </c>
      <c r="E54" s="10">
        <f>B54-C54</f>
        <v>1291202.4472899998</v>
      </c>
      <c r="F54" s="26" t="e">
        <f>#REF!-E54</f>
        <v>#REF!</v>
      </c>
      <c r="G54" s="25">
        <f t="shared" si="1"/>
        <v>0.17738938256475262</v>
      </c>
      <c r="H54" s="27">
        <f t="shared" si="0"/>
        <v>0</v>
      </c>
    </row>
    <row r="55" spans="1:8" ht="63" customHeight="1" x14ac:dyDescent="0.25">
      <c r="A55" s="19" t="s">
        <v>158</v>
      </c>
      <c r="B55" s="41">
        <v>264244.90000000002</v>
      </c>
      <c r="C55" s="87">
        <v>127582.3</v>
      </c>
      <c r="D55" s="32">
        <v>0.48281840065787451</v>
      </c>
      <c r="E55" s="10">
        <f>B55-C55</f>
        <v>136662.60000000003</v>
      </c>
      <c r="F55" s="26" t="e">
        <f>#REF!-E55</f>
        <v>#REF!</v>
      </c>
      <c r="G55" s="25">
        <f t="shared" si="1"/>
        <v>0.48281840065787451</v>
      </c>
      <c r="H55" s="27">
        <f t="shared" si="0"/>
        <v>0</v>
      </c>
    </row>
    <row r="56" spans="1:8" ht="30" x14ac:dyDescent="0.25">
      <c r="A56" s="19" t="s">
        <v>164</v>
      </c>
      <c r="B56" s="76">
        <v>20157.2</v>
      </c>
      <c r="C56" s="88">
        <v>20157.2</v>
      </c>
      <c r="D56" s="32">
        <v>1</v>
      </c>
      <c r="E56" s="10">
        <f>B56-C56</f>
        <v>0</v>
      </c>
      <c r="F56" s="26" t="e">
        <f>#REF!-E56</f>
        <v>#REF!</v>
      </c>
      <c r="G56" s="25">
        <f t="shared" si="1"/>
        <v>1</v>
      </c>
      <c r="H56" s="27">
        <f t="shared" si="0"/>
        <v>0</v>
      </c>
    </row>
    <row r="57" spans="1:8" ht="32.25" customHeight="1" x14ac:dyDescent="0.25">
      <c r="A57" s="19" t="s">
        <v>170</v>
      </c>
      <c r="B57" s="41">
        <v>121.9</v>
      </c>
      <c r="C57" s="84">
        <v>121.9</v>
      </c>
      <c r="D57" s="32">
        <v>1</v>
      </c>
      <c r="E57" s="10">
        <f>B57-C57</f>
        <v>0</v>
      </c>
      <c r="F57" s="26" t="e">
        <f>#REF!-E57</f>
        <v>#REF!</v>
      </c>
      <c r="G57" s="25">
        <f t="shared" si="1"/>
        <v>1</v>
      </c>
      <c r="H57" s="27">
        <f t="shared" si="0"/>
        <v>0</v>
      </c>
    </row>
    <row r="58" spans="1:8" ht="30" x14ac:dyDescent="0.25">
      <c r="A58" s="19" t="s">
        <v>146</v>
      </c>
      <c r="B58" s="41">
        <v>59174.8</v>
      </c>
      <c r="C58" s="84">
        <v>4907.9758899999997</v>
      </c>
      <c r="D58" s="32">
        <v>8.2940303811757696E-2</v>
      </c>
      <c r="E58" s="10">
        <f>B58-C58</f>
        <v>54266.824110000001</v>
      </c>
      <c r="F58" s="26" t="e">
        <f>#REF!-E58</f>
        <v>#REF!</v>
      </c>
      <c r="G58" s="25">
        <f t="shared" si="1"/>
        <v>8.2940303811757696E-2</v>
      </c>
      <c r="H58" s="27">
        <f t="shared" si="0"/>
        <v>0</v>
      </c>
    </row>
    <row r="59" spans="1:8" ht="19.5" customHeight="1" x14ac:dyDescent="0.25">
      <c r="A59" s="19" t="s">
        <v>130</v>
      </c>
      <c r="B59" s="41">
        <v>132239.6</v>
      </c>
      <c r="C59" s="84">
        <v>61561.857899999995</v>
      </c>
      <c r="D59" s="32">
        <v>0.46553269897973065</v>
      </c>
      <c r="E59" s="10">
        <f>B59-C59</f>
        <v>70677.742100000003</v>
      </c>
      <c r="F59" s="26" t="e">
        <f>#REF!-E59</f>
        <v>#REF!</v>
      </c>
      <c r="G59" s="25">
        <f t="shared" si="1"/>
        <v>0.46553269897973065</v>
      </c>
      <c r="H59" s="27">
        <f t="shared" si="0"/>
        <v>0</v>
      </c>
    </row>
    <row r="60" spans="1:8" ht="30" x14ac:dyDescent="0.25">
      <c r="A60" s="19" t="s">
        <v>139</v>
      </c>
      <c r="B60" s="41">
        <v>8803421.5999999996</v>
      </c>
      <c r="C60" s="84">
        <v>6245241.4839899996</v>
      </c>
      <c r="D60" s="32">
        <v>0.70941070049286292</v>
      </c>
      <c r="E60" s="10">
        <f>B60-C60</f>
        <v>2558180.11601</v>
      </c>
      <c r="F60" s="26" t="e">
        <f>#REF!-E60</f>
        <v>#REF!</v>
      </c>
      <c r="G60" s="25">
        <f t="shared" si="1"/>
        <v>0.70941070049286292</v>
      </c>
      <c r="H60" s="27">
        <f t="shared" si="0"/>
        <v>0</v>
      </c>
    </row>
    <row r="61" spans="1:8" ht="19.5" customHeight="1" x14ac:dyDescent="0.25">
      <c r="A61" s="19" t="s">
        <v>143</v>
      </c>
      <c r="B61" s="41">
        <v>281010.40000000002</v>
      </c>
      <c r="C61" s="84">
        <v>183858.15900000001</v>
      </c>
      <c r="D61" s="32">
        <v>0.65427528305002236</v>
      </c>
      <c r="E61" s="10"/>
      <c r="F61" s="26"/>
      <c r="G61" s="25"/>
      <c r="H61" s="27"/>
    </row>
    <row r="62" spans="1:8" ht="33" customHeight="1" x14ac:dyDescent="0.25">
      <c r="A62" s="33" t="s">
        <v>144</v>
      </c>
      <c r="B62" s="72">
        <v>1361046.4</v>
      </c>
      <c r="C62" s="83">
        <v>1354961.4</v>
      </c>
      <c r="D62" s="31">
        <v>0.99552917519931727</v>
      </c>
      <c r="E62" s="10">
        <f>B62-C62</f>
        <v>6085</v>
      </c>
      <c r="F62" s="26" t="e">
        <f>#REF!-E62</f>
        <v>#REF!</v>
      </c>
      <c r="G62" s="25">
        <f t="shared" si="1"/>
        <v>0.99552917519931727</v>
      </c>
      <c r="H62" s="27">
        <f t="shared" si="0"/>
        <v>0</v>
      </c>
    </row>
    <row r="63" spans="1:8" ht="32.25" customHeight="1" x14ac:dyDescent="0.25">
      <c r="A63" s="19" t="s">
        <v>145</v>
      </c>
      <c r="B63" s="41">
        <v>1361046.4</v>
      </c>
      <c r="C63" s="84">
        <v>1354961.4</v>
      </c>
      <c r="D63" s="32">
        <v>0.99552917519931727</v>
      </c>
      <c r="E63" s="10">
        <f>B63-C63</f>
        <v>6085</v>
      </c>
      <c r="F63" s="26" t="e">
        <f>#REF!-E63</f>
        <v>#REF!</v>
      </c>
      <c r="G63" s="25">
        <f t="shared" si="1"/>
        <v>0.99552917519931727</v>
      </c>
      <c r="H63" s="27">
        <f t="shared" si="0"/>
        <v>0</v>
      </c>
    </row>
    <row r="64" spans="1:8" ht="74.25" customHeight="1" x14ac:dyDescent="0.25">
      <c r="A64" s="18" t="s">
        <v>169</v>
      </c>
      <c r="B64" s="72">
        <v>111990.3</v>
      </c>
      <c r="C64" s="83">
        <v>123043.29000000001</v>
      </c>
      <c r="D64" s="31">
        <v>1.0986959584892622</v>
      </c>
      <c r="E64" s="10">
        <f>B64-C64</f>
        <v>-11052.990000000005</v>
      </c>
      <c r="F64" s="26" t="e">
        <f>#REF!-E64</f>
        <v>#REF!</v>
      </c>
      <c r="G64" s="25">
        <f t="shared" si="1"/>
        <v>1.0986959584892622</v>
      </c>
      <c r="H64" s="27">
        <f t="shared" si="0"/>
        <v>0</v>
      </c>
    </row>
    <row r="65" spans="1:8" ht="107.25" customHeight="1" x14ac:dyDescent="0.25">
      <c r="A65" s="19" t="s">
        <v>175</v>
      </c>
      <c r="B65" s="41">
        <v>111990.3</v>
      </c>
      <c r="C65" s="84">
        <v>123043.29000000001</v>
      </c>
      <c r="D65" s="32">
        <v>1.0986959584892622</v>
      </c>
      <c r="E65" s="10">
        <f>B65-C65</f>
        <v>-11052.990000000005</v>
      </c>
      <c r="F65" s="26" t="e">
        <f>#REF!-E65</f>
        <v>#REF!</v>
      </c>
      <c r="G65" s="25">
        <f t="shared" si="1"/>
        <v>1.0986959584892622</v>
      </c>
      <c r="H65" s="27">
        <f t="shared" si="0"/>
        <v>0</v>
      </c>
    </row>
    <row r="66" spans="1:8" ht="46.5" customHeight="1" x14ac:dyDescent="0.25">
      <c r="A66" s="18" t="s">
        <v>131</v>
      </c>
      <c r="B66" s="72">
        <v>-22868.1</v>
      </c>
      <c r="C66" s="83">
        <v>-30539.599999999999</v>
      </c>
      <c r="D66" s="31">
        <v>1.3354673103580972</v>
      </c>
      <c r="E66" s="10">
        <f>B66-C66</f>
        <v>7671.5</v>
      </c>
      <c r="F66" s="26" t="e">
        <f>#REF!-E66</f>
        <v>#REF!</v>
      </c>
      <c r="G66" s="25">
        <f t="shared" si="1"/>
        <v>1.3354673103580972</v>
      </c>
      <c r="H66" s="27">
        <f t="shared" si="0"/>
        <v>0</v>
      </c>
    </row>
    <row r="67" spans="1:8" ht="63.75" customHeight="1" x14ac:dyDescent="0.25">
      <c r="A67" s="19" t="s">
        <v>176</v>
      </c>
      <c r="B67" s="41">
        <v>-22868.1</v>
      </c>
      <c r="C67" s="84">
        <v>-30539.599999999999</v>
      </c>
      <c r="D67" s="32">
        <v>1.3354673103580972</v>
      </c>
      <c r="E67" s="10">
        <f>B67-C67</f>
        <v>7671.5</v>
      </c>
      <c r="F67" s="26" t="e">
        <f>#REF!-E67</f>
        <v>#REF!</v>
      </c>
      <c r="G67" s="25">
        <f t="shared" si="1"/>
        <v>1.3354673103580972</v>
      </c>
      <c r="H67" s="27">
        <f t="shared" si="0"/>
        <v>0</v>
      </c>
    </row>
    <row r="68" spans="1:8" x14ac:dyDescent="0.25">
      <c r="B68" s="77"/>
    </row>
  </sheetData>
  <customSheetViews>
    <customSheetView guid="{6943B490-3070-4625-8DEE-85B509FE6D1B}" topLeftCell="A36">
      <selection activeCell="C44" sqref="C44"/>
      <pageMargins left="0.7" right="0.7" top="0.75" bottom="0.75" header="0.3" footer="0.3"/>
    </customSheetView>
    <customSheetView guid="{A4D09F0F-4C69-4056-BD3D-99C01656B021}" topLeftCell="A36">
      <selection activeCell="C44" sqref="C44"/>
      <pageMargins left="0.7" right="0.7" top="0.75" bottom="0.75" header="0.3" footer="0.3"/>
    </customSheetView>
  </customSheetViews>
  <mergeCells count="4">
    <mergeCell ref="A2:D2"/>
    <mergeCell ref="A3:D3"/>
    <mergeCell ref="A8:D8"/>
    <mergeCell ref="E10:H10"/>
  </mergeCells>
  <pageMargins left="0.31496062992125984" right="0" top="0.35433070866141736" bottom="0.35433070866141736" header="0.31496062992125984" footer="0.31496062992125984"/>
  <pageSetup paperSize="9" fitToHeight="0" orientation="portrait" r:id="rId1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 tint="0.59999389629810485"/>
    <pageSetUpPr fitToPage="1"/>
  </sheetPr>
  <dimension ref="A1:E59"/>
  <sheetViews>
    <sheetView view="pageBreakPreview" zoomScale="80" zoomScaleNormal="85" zoomScaleSheetLayoutView="80" workbookViewId="0">
      <selection activeCell="C49" sqref="C49"/>
    </sheetView>
  </sheetViews>
  <sheetFormatPr defaultColWidth="9.140625" defaultRowHeight="15" x14ac:dyDescent="0.25"/>
  <cols>
    <col min="1" max="1" width="46.7109375" style="48" customWidth="1"/>
    <col min="2" max="2" width="9.85546875" style="62" customWidth="1"/>
    <col min="3" max="3" width="16" style="63" customWidth="1"/>
    <col min="4" max="4" width="14.85546875" style="63" customWidth="1"/>
    <col min="5" max="5" width="15.42578125" style="64" customWidth="1"/>
    <col min="6" max="16384" width="9.140625" style="48"/>
  </cols>
  <sheetData>
    <row r="1" spans="1:5" ht="19.5" x14ac:dyDescent="0.25">
      <c r="A1" s="106" t="s">
        <v>79</v>
      </c>
      <c r="B1" s="106"/>
      <c r="C1" s="106"/>
      <c r="D1" s="106"/>
      <c r="E1" s="106"/>
    </row>
    <row r="2" spans="1:5" ht="19.5" x14ac:dyDescent="0.25">
      <c r="A2" s="49"/>
      <c r="B2" s="49"/>
      <c r="C2" s="50"/>
      <c r="D2" s="50"/>
      <c r="E2" s="49"/>
    </row>
    <row r="3" spans="1:5" ht="57" x14ac:dyDescent="0.25">
      <c r="A3" s="46" t="s">
        <v>0</v>
      </c>
      <c r="B3" s="97"/>
      <c r="C3" s="66" t="s">
        <v>1</v>
      </c>
      <c r="D3" s="66" t="s">
        <v>2</v>
      </c>
      <c r="E3" s="65" t="s">
        <v>3</v>
      </c>
    </row>
    <row r="4" spans="1:5" s="52" customFormat="1" ht="11.25" x14ac:dyDescent="0.25">
      <c r="A4" s="51">
        <v>1</v>
      </c>
      <c r="B4" s="98">
        <v>2</v>
      </c>
      <c r="C4" s="91">
        <v>3</v>
      </c>
      <c r="D4" s="91">
        <v>4</v>
      </c>
      <c r="E4" s="51" t="s">
        <v>192</v>
      </c>
    </row>
    <row r="5" spans="1:5" s="55" customFormat="1" ht="27" customHeight="1" x14ac:dyDescent="0.25">
      <c r="A5" s="53" t="s">
        <v>4</v>
      </c>
      <c r="B5" s="99"/>
      <c r="C5" s="92">
        <v>38344485.5</v>
      </c>
      <c r="D5" s="92">
        <v>19467816.301000003</v>
      </c>
      <c r="E5" s="95">
        <v>0.50770837180746642</v>
      </c>
    </row>
    <row r="6" spans="1:5" ht="15" customHeight="1" x14ac:dyDescent="0.25">
      <c r="A6" s="56" t="s">
        <v>5</v>
      </c>
      <c r="B6" s="57"/>
      <c r="C6" s="61"/>
      <c r="D6" s="61"/>
      <c r="E6" s="96"/>
    </row>
    <row r="7" spans="1:5" x14ac:dyDescent="0.25">
      <c r="A7" s="44" t="s">
        <v>43</v>
      </c>
      <c r="B7" s="43" t="s">
        <v>6</v>
      </c>
      <c r="C7" s="93">
        <v>3787522.0000000005</v>
      </c>
      <c r="D7" s="93">
        <v>1871249.5</v>
      </c>
      <c r="E7" s="96">
        <v>0.49405640416082064</v>
      </c>
    </row>
    <row r="8" spans="1:5" ht="42.75" x14ac:dyDescent="0.25">
      <c r="A8" s="44" t="s">
        <v>44</v>
      </c>
      <c r="B8" s="43" t="s">
        <v>7</v>
      </c>
      <c r="C8" s="93">
        <v>13974.5</v>
      </c>
      <c r="D8" s="93">
        <v>9946.7000000000007</v>
      </c>
      <c r="E8" s="96">
        <v>0.71177501878421412</v>
      </c>
    </row>
    <row r="9" spans="1:5" ht="63.75" customHeight="1" x14ac:dyDescent="0.25">
      <c r="A9" s="44" t="s">
        <v>45</v>
      </c>
      <c r="B9" s="43" t="s">
        <v>8</v>
      </c>
      <c r="C9" s="93">
        <v>163699</v>
      </c>
      <c r="D9" s="93">
        <v>103641.8</v>
      </c>
      <c r="E9" s="96">
        <v>0.63312420967751792</v>
      </c>
    </row>
    <row r="10" spans="1:5" ht="71.25" x14ac:dyDescent="0.25">
      <c r="A10" s="44" t="s">
        <v>46</v>
      </c>
      <c r="B10" s="43" t="s">
        <v>9</v>
      </c>
      <c r="C10" s="93">
        <v>1193108.1000000001</v>
      </c>
      <c r="D10" s="93">
        <v>700989.6</v>
      </c>
      <c r="E10" s="96">
        <v>0.58753234514123232</v>
      </c>
    </row>
    <row r="11" spans="1:5" x14ac:dyDescent="0.25">
      <c r="A11" s="44" t="s">
        <v>187</v>
      </c>
      <c r="B11" s="43" t="s">
        <v>186</v>
      </c>
      <c r="C11" s="93">
        <v>50.4</v>
      </c>
      <c r="D11" s="93">
        <v>50.4</v>
      </c>
      <c r="E11" s="96">
        <v>1</v>
      </c>
    </row>
    <row r="12" spans="1:5" ht="48.75" customHeight="1" x14ac:dyDescent="0.25">
      <c r="A12" s="44" t="s">
        <v>142</v>
      </c>
      <c r="B12" s="43" t="s">
        <v>10</v>
      </c>
      <c r="C12" s="93">
        <v>190842.2</v>
      </c>
      <c r="D12" s="93">
        <v>124247.4</v>
      </c>
      <c r="E12" s="96">
        <v>0.65104782904410019</v>
      </c>
    </row>
    <row r="13" spans="1:5" x14ac:dyDescent="0.25">
      <c r="A13" s="44" t="s">
        <v>47</v>
      </c>
      <c r="B13" s="43" t="s">
        <v>11</v>
      </c>
      <c r="C13" s="93">
        <v>20170</v>
      </c>
      <c r="D13" s="93">
        <v>0</v>
      </c>
      <c r="E13" s="96">
        <v>0</v>
      </c>
    </row>
    <row r="14" spans="1:5" x14ac:dyDescent="0.25">
      <c r="A14" s="44" t="s">
        <v>48</v>
      </c>
      <c r="B14" s="43" t="s">
        <v>12</v>
      </c>
      <c r="C14" s="93">
        <v>2205677.8000000003</v>
      </c>
      <c r="D14" s="93">
        <v>932373.6</v>
      </c>
      <c r="E14" s="96">
        <v>0.42271523066514965</v>
      </c>
    </row>
    <row r="15" spans="1:5" s="59" customFormat="1" ht="36.75" customHeight="1" x14ac:dyDescent="0.25">
      <c r="A15" s="44" t="s">
        <v>49</v>
      </c>
      <c r="B15" s="43" t="s">
        <v>13</v>
      </c>
      <c r="C15" s="93">
        <v>651363</v>
      </c>
      <c r="D15" s="93">
        <v>404661</v>
      </c>
      <c r="E15" s="96">
        <v>0.62125266556436276</v>
      </c>
    </row>
    <row r="16" spans="1:5" ht="57" x14ac:dyDescent="0.25">
      <c r="A16" s="44" t="s">
        <v>50</v>
      </c>
      <c r="B16" s="43" t="s">
        <v>14</v>
      </c>
      <c r="C16" s="93">
        <v>109223.9</v>
      </c>
      <c r="D16" s="93">
        <v>55997.600000000006</v>
      </c>
      <c r="E16" s="96">
        <v>0.51268632597810559</v>
      </c>
    </row>
    <row r="17" spans="1:5" ht="57" x14ac:dyDescent="0.25">
      <c r="A17" s="44" t="s">
        <v>160</v>
      </c>
      <c r="B17" s="43" t="s">
        <v>159</v>
      </c>
      <c r="C17" s="93">
        <v>396000.79999999993</v>
      </c>
      <c r="D17" s="93">
        <v>231974.6</v>
      </c>
      <c r="E17" s="96">
        <v>0.58579326102371521</v>
      </c>
    </row>
    <row r="18" spans="1:5" ht="42.75" x14ac:dyDescent="0.25">
      <c r="A18" s="44" t="s">
        <v>172</v>
      </c>
      <c r="B18" s="43" t="s">
        <v>171</v>
      </c>
      <c r="C18" s="93">
        <v>146138.30000000002</v>
      </c>
      <c r="D18" s="93">
        <v>116688.8</v>
      </c>
      <c r="E18" s="96">
        <v>0.79848198589965802</v>
      </c>
    </row>
    <row r="19" spans="1:5" s="59" customFormat="1" ht="14.25" x14ac:dyDescent="0.25">
      <c r="A19" s="44" t="s">
        <v>51</v>
      </c>
      <c r="B19" s="43" t="s">
        <v>15</v>
      </c>
      <c r="C19" s="93">
        <v>5472682.4000000004</v>
      </c>
      <c r="D19" s="93">
        <v>2773794</v>
      </c>
      <c r="E19" s="96">
        <v>0.5068435909966198</v>
      </c>
    </row>
    <row r="20" spans="1:5" x14ac:dyDescent="0.25">
      <c r="A20" s="44" t="s">
        <v>52</v>
      </c>
      <c r="B20" s="43" t="s">
        <v>16</v>
      </c>
      <c r="C20" s="93">
        <v>1210346.2</v>
      </c>
      <c r="D20" s="93">
        <v>880293.29999999993</v>
      </c>
      <c r="E20" s="96">
        <v>0.72730703000513408</v>
      </c>
    </row>
    <row r="21" spans="1:5" x14ac:dyDescent="0.25">
      <c r="A21" s="44" t="s">
        <v>53</v>
      </c>
      <c r="B21" s="43" t="s">
        <v>17</v>
      </c>
      <c r="C21" s="93">
        <v>4062193</v>
      </c>
      <c r="D21" s="93">
        <v>1835215.9999999998</v>
      </c>
      <c r="E21" s="96">
        <v>0.45177961756125318</v>
      </c>
    </row>
    <row r="22" spans="1:5" x14ac:dyDescent="0.25">
      <c r="A22" s="44" t="s">
        <v>188</v>
      </c>
      <c r="B22" s="43" t="s">
        <v>177</v>
      </c>
      <c r="C22" s="93">
        <v>121674.9</v>
      </c>
      <c r="D22" s="93">
        <v>57634.7</v>
      </c>
      <c r="E22" s="96">
        <v>0.47367780865240078</v>
      </c>
    </row>
    <row r="23" spans="1:5" ht="28.5" x14ac:dyDescent="0.25">
      <c r="A23" s="44" t="s">
        <v>54</v>
      </c>
      <c r="B23" s="43" t="s">
        <v>18</v>
      </c>
      <c r="C23" s="93">
        <v>78468.3</v>
      </c>
      <c r="D23" s="93">
        <v>650</v>
      </c>
      <c r="E23" s="96">
        <v>8.283599874089281E-3</v>
      </c>
    </row>
    <row r="24" spans="1:5" s="59" customFormat="1" ht="28.5" x14ac:dyDescent="0.25">
      <c r="A24" s="44" t="s">
        <v>55</v>
      </c>
      <c r="B24" s="43" t="s">
        <v>19</v>
      </c>
      <c r="C24" s="93">
        <v>8142090</v>
      </c>
      <c r="D24" s="93">
        <v>2707725</v>
      </c>
      <c r="E24" s="96">
        <v>0.33255896213380104</v>
      </c>
    </row>
    <row r="25" spans="1:5" x14ac:dyDescent="0.25">
      <c r="A25" s="44" t="s">
        <v>56</v>
      </c>
      <c r="B25" s="43" t="s">
        <v>20</v>
      </c>
      <c r="C25" s="93">
        <v>5580407.7999999998</v>
      </c>
      <c r="D25" s="93">
        <v>1880259</v>
      </c>
      <c r="E25" s="96">
        <v>0.33693935414540854</v>
      </c>
    </row>
    <row r="26" spans="1:5" x14ac:dyDescent="0.25">
      <c r="A26" s="44" t="s">
        <v>57</v>
      </c>
      <c r="B26" s="43" t="s">
        <v>21</v>
      </c>
      <c r="C26" s="93">
        <v>885877.7</v>
      </c>
      <c r="D26" s="93">
        <v>198366.4</v>
      </c>
      <c r="E26" s="96">
        <v>0.22392075113754417</v>
      </c>
    </row>
    <row r="27" spans="1:5" x14ac:dyDescent="0.25">
      <c r="A27" s="44" t="s">
        <v>58</v>
      </c>
      <c r="B27" s="43" t="s">
        <v>22</v>
      </c>
      <c r="C27" s="93">
        <v>1209026.7</v>
      </c>
      <c r="D27" s="93">
        <v>336667.39999999997</v>
      </c>
      <c r="E27" s="96">
        <v>0.27846150957625665</v>
      </c>
    </row>
    <row r="28" spans="1:5" ht="28.5" x14ac:dyDescent="0.25">
      <c r="A28" s="44" t="s">
        <v>59</v>
      </c>
      <c r="B28" s="43" t="s">
        <v>23</v>
      </c>
      <c r="C28" s="93">
        <v>466777.8</v>
      </c>
      <c r="D28" s="93">
        <v>292432.2</v>
      </c>
      <c r="E28" s="96">
        <v>0.62649123415895103</v>
      </c>
    </row>
    <row r="29" spans="1:5" s="59" customFormat="1" ht="14.25" x14ac:dyDescent="0.25">
      <c r="A29" s="44" t="s">
        <v>150</v>
      </c>
      <c r="B29" s="43" t="s">
        <v>148</v>
      </c>
      <c r="C29" s="93">
        <v>613758.6</v>
      </c>
      <c r="D29" s="93">
        <v>51593.7</v>
      </c>
      <c r="E29" s="96">
        <v>8.4061877096304638E-2</v>
      </c>
    </row>
    <row r="30" spans="1:5" ht="28.5" x14ac:dyDescent="0.25">
      <c r="A30" s="44" t="s">
        <v>167</v>
      </c>
      <c r="B30" s="43" t="s">
        <v>165</v>
      </c>
      <c r="C30" s="93">
        <v>518997.5</v>
      </c>
      <c r="D30" s="93">
        <v>13891.3</v>
      </c>
      <c r="E30" s="96">
        <v>2.6765639526201954E-2</v>
      </c>
    </row>
    <row r="31" spans="1:5" ht="28.5" x14ac:dyDescent="0.25">
      <c r="A31" s="44" t="s">
        <v>149</v>
      </c>
      <c r="B31" s="43" t="s">
        <v>147</v>
      </c>
      <c r="C31" s="93">
        <v>17346.2</v>
      </c>
      <c r="D31" s="93">
        <v>8830.9</v>
      </c>
      <c r="E31" s="96">
        <v>0.50909709331150332</v>
      </c>
    </row>
    <row r="32" spans="1:5" ht="28.5" x14ac:dyDescent="0.25">
      <c r="A32" s="44" t="s">
        <v>168</v>
      </c>
      <c r="B32" s="43" t="s">
        <v>166</v>
      </c>
      <c r="C32" s="93">
        <v>77414.899999999994</v>
      </c>
      <c r="D32" s="93">
        <v>28871.5</v>
      </c>
      <c r="E32" s="96">
        <v>0.37294500154363053</v>
      </c>
    </row>
    <row r="33" spans="1:5" s="59" customFormat="1" ht="14.25" x14ac:dyDescent="0.25">
      <c r="A33" s="44" t="s">
        <v>60</v>
      </c>
      <c r="B33" s="43" t="s">
        <v>24</v>
      </c>
      <c r="C33" s="94">
        <v>15087903.6</v>
      </c>
      <c r="D33" s="93">
        <v>9217728.7000000011</v>
      </c>
      <c r="E33" s="96">
        <v>0.61093502082025508</v>
      </c>
    </row>
    <row r="34" spans="1:5" x14ac:dyDescent="0.25">
      <c r="A34" s="44" t="s">
        <v>61</v>
      </c>
      <c r="B34" s="43" t="s">
        <v>25</v>
      </c>
      <c r="C34" s="93">
        <v>5418836.5999999996</v>
      </c>
      <c r="D34" s="93">
        <v>3265962.5000000005</v>
      </c>
      <c r="E34" s="96">
        <v>0.60270547740819513</v>
      </c>
    </row>
    <row r="35" spans="1:5" x14ac:dyDescent="0.25">
      <c r="A35" s="44" t="s">
        <v>62</v>
      </c>
      <c r="B35" s="43" t="s">
        <v>26</v>
      </c>
      <c r="C35" s="93">
        <v>6762774.2999999998</v>
      </c>
      <c r="D35" s="93">
        <v>4231538.2</v>
      </c>
      <c r="E35" s="96">
        <v>0.62571039817194551</v>
      </c>
    </row>
    <row r="36" spans="1:5" x14ac:dyDescent="0.25">
      <c r="A36" s="58" t="s">
        <v>135</v>
      </c>
      <c r="B36" s="43" t="s">
        <v>134</v>
      </c>
      <c r="C36" s="93">
        <v>1882919.2999999998</v>
      </c>
      <c r="D36" s="93">
        <v>1090593.9000000001</v>
      </c>
      <c r="E36" s="96">
        <v>0.5792037396398243</v>
      </c>
    </row>
    <row r="37" spans="1:5" ht="42.75" x14ac:dyDescent="0.25">
      <c r="A37" s="58" t="s">
        <v>162</v>
      </c>
      <c r="B37" s="43" t="s">
        <v>161</v>
      </c>
      <c r="C37" s="93">
        <v>3694.9</v>
      </c>
      <c r="D37" s="93">
        <v>2030.1</v>
      </c>
      <c r="E37" s="96">
        <v>0.54943300224633951</v>
      </c>
    </row>
    <row r="38" spans="1:5" ht="28.5" x14ac:dyDescent="0.25">
      <c r="A38" s="44" t="s">
        <v>63</v>
      </c>
      <c r="B38" s="43" t="s">
        <v>27</v>
      </c>
      <c r="C38" s="93">
        <v>158585.19999999998</v>
      </c>
      <c r="D38" s="93">
        <v>88538.5</v>
      </c>
      <c r="E38" s="96">
        <v>0.55830241409664971</v>
      </c>
    </row>
    <row r="39" spans="1:5" x14ac:dyDescent="0.25">
      <c r="A39" s="44" t="s">
        <v>64</v>
      </c>
      <c r="B39" s="43" t="s">
        <v>28</v>
      </c>
      <c r="C39" s="93">
        <v>861093.30000000016</v>
      </c>
      <c r="D39" s="93">
        <v>539065.5</v>
      </c>
      <c r="E39" s="96">
        <v>0.62602449699701523</v>
      </c>
    </row>
    <row r="40" spans="1:5" s="59" customFormat="1" ht="14.25" x14ac:dyDescent="0.25">
      <c r="A40" s="44" t="s">
        <v>65</v>
      </c>
      <c r="B40" s="43" t="s">
        <v>29</v>
      </c>
      <c r="C40" s="93">
        <v>1358764.4</v>
      </c>
      <c r="D40" s="93">
        <v>669913.201</v>
      </c>
      <c r="E40" s="96">
        <v>0.49303116934768093</v>
      </c>
    </row>
    <row r="41" spans="1:5" x14ac:dyDescent="0.25">
      <c r="A41" s="44" t="s">
        <v>66</v>
      </c>
      <c r="B41" s="43" t="s">
        <v>30</v>
      </c>
      <c r="C41" s="93">
        <v>874804</v>
      </c>
      <c r="D41" s="93">
        <v>477481.39999999997</v>
      </c>
      <c r="E41" s="96">
        <v>0.54581529119665662</v>
      </c>
    </row>
    <row r="42" spans="1:5" ht="28.5" x14ac:dyDescent="0.25">
      <c r="A42" s="44" t="s">
        <v>67</v>
      </c>
      <c r="B42" s="43" t="s">
        <v>31</v>
      </c>
      <c r="C42" s="93">
        <v>483960.4</v>
      </c>
      <c r="D42" s="93">
        <v>192431.80100000001</v>
      </c>
      <c r="E42" s="96">
        <v>0.39761889815778317</v>
      </c>
    </row>
    <row r="43" spans="1:5" s="59" customFormat="1" ht="14.25" x14ac:dyDescent="0.25">
      <c r="A43" s="44" t="s">
        <v>68</v>
      </c>
      <c r="B43" s="43" t="s">
        <v>32</v>
      </c>
      <c r="C43" s="93">
        <v>1555716.6</v>
      </c>
      <c r="D43" s="93">
        <v>832478.2</v>
      </c>
      <c r="E43" s="96">
        <v>0.53510915805616521</v>
      </c>
    </row>
    <row r="44" spans="1:5" x14ac:dyDescent="0.25">
      <c r="A44" s="44" t="s">
        <v>69</v>
      </c>
      <c r="B44" s="43" t="s">
        <v>33</v>
      </c>
      <c r="C44" s="93">
        <v>58195.7</v>
      </c>
      <c r="D44" s="93">
        <v>29727.100000000002</v>
      </c>
      <c r="E44" s="96">
        <v>0.51081265454320512</v>
      </c>
    </row>
    <row r="45" spans="1:5" x14ac:dyDescent="0.25">
      <c r="A45" s="44" t="s">
        <v>70</v>
      </c>
      <c r="B45" s="43" t="s">
        <v>34</v>
      </c>
      <c r="C45" s="93">
        <v>1221682.3</v>
      </c>
      <c r="D45" s="93">
        <v>678640.3</v>
      </c>
      <c r="E45" s="96">
        <v>0.55549654767037226</v>
      </c>
    </row>
    <row r="46" spans="1:5" x14ac:dyDescent="0.25">
      <c r="A46" s="44" t="s">
        <v>71</v>
      </c>
      <c r="B46" s="43" t="s">
        <v>35</v>
      </c>
      <c r="C46" s="93">
        <v>37848.799999999996</v>
      </c>
      <c r="D46" s="93">
        <v>1276.6999999999998</v>
      </c>
      <c r="E46" s="96">
        <v>3.3731584620912684E-2</v>
      </c>
    </row>
    <row r="47" spans="1:5" ht="28.5" x14ac:dyDescent="0.25">
      <c r="A47" s="44" t="s">
        <v>72</v>
      </c>
      <c r="B47" s="43" t="s">
        <v>36</v>
      </c>
      <c r="C47" s="93">
        <v>237989.8</v>
      </c>
      <c r="D47" s="93">
        <v>122834.1</v>
      </c>
      <c r="E47" s="96">
        <v>0.51613178379913771</v>
      </c>
    </row>
    <row r="48" spans="1:5" s="59" customFormat="1" ht="14.25" x14ac:dyDescent="0.25">
      <c r="A48" s="44" t="s">
        <v>73</v>
      </c>
      <c r="B48" s="43" t="s">
        <v>37</v>
      </c>
      <c r="C48" s="93">
        <v>1533049.5999999999</v>
      </c>
      <c r="D48" s="93">
        <v>856069.89999999991</v>
      </c>
      <c r="E48" s="96">
        <v>0.55840978661094853</v>
      </c>
    </row>
    <row r="49" spans="1:5" x14ac:dyDescent="0.25">
      <c r="A49" s="44" t="s">
        <v>74</v>
      </c>
      <c r="B49" s="43" t="s">
        <v>38</v>
      </c>
      <c r="C49" s="93">
        <v>1404259.2999999998</v>
      </c>
      <c r="D49" s="93">
        <v>773185.79999999993</v>
      </c>
      <c r="E49" s="96">
        <v>0.55060044822206267</v>
      </c>
    </row>
    <row r="50" spans="1:5" x14ac:dyDescent="0.25">
      <c r="A50" s="44" t="s">
        <v>75</v>
      </c>
      <c r="B50" s="43" t="s">
        <v>39</v>
      </c>
      <c r="C50" s="93">
        <v>7244.2</v>
      </c>
      <c r="D50" s="93">
        <v>1756.7</v>
      </c>
      <c r="E50" s="96">
        <v>0.24249744623284836</v>
      </c>
    </row>
    <row r="51" spans="1:5" ht="28.5" x14ac:dyDescent="0.25">
      <c r="A51" s="44" t="s">
        <v>76</v>
      </c>
      <c r="B51" s="43" t="s">
        <v>40</v>
      </c>
      <c r="C51" s="93">
        <v>121546.1</v>
      </c>
      <c r="D51" s="93">
        <v>81127.400000000009</v>
      </c>
      <c r="E51" s="96">
        <v>0.66746197533281615</v>
      </c>
    </row>
    <row r="52" spans="1:5" s="59" customFormat="1" ht="14.25" x14ac:dyDescent="0.25">
      <c r="A52" s="44" t="s">
        <v>189</v>
      </c>
      <c r="B52" s="43" t="s">
        <v>41</v>
      </c>
      <c r="C52" s="93">
        <v>128644.9</v>
      </c>
      <c r="D52" s="93">
        <v>82603.099999999991</v>
      </c>
      <c r="E52" s="96">
        <v>0.64210163014623978</v>
      </c>
    </row>
    <row r="53" spans="1:5" x14ac:dyDescent="0.25">
      <c r="A53" s="44" t="s">
        <v>152</v>
      </c>
      <c r="B53" s="43" t="s">
        <v>151</v>
      </c>
      <c r="C53" s="93">
        <v>55639.4</v>
      </c>
      <c r="D53" s="93">
        <v>31315.8</v>
      </c>
      <c r="E53" s="96">
        <v>0.56283496946408473</v>
      </c>
    </row>
    <row r="54" spans="1:5" x14ac:dyDescent="0.25">
      <c r="A54" s="44" t="s">
        <v>77</v>
      </c>
      <c r="B54" s="43" t="s">
        <v>42</v>
      </c>
      <c r="C54" s="93">
        <v>73005.5</v>
      </c>
      <c r="D54" s="93">
        <v>51287.299999999996</v>
      </c>
      <c r="E54" s="96">
        <v>0.70251282437624551</v>
      </c>
    </row>
    <row r="55" spans="1:5" s="59" customFormat="1" ht="42.75" x14ac:dyDescent="0.25">
      <c r="A55" s="58" t="s">
        <v>180</v>
      </c>
      <c r="B55" s="43" t="s">
        <v>178</v>
      </c>
      <c r="C55" s="93">
        <v>12990.4</v>
      </c>
      <c r="D55" s="93">
        <v>0</v>
      </c>
      <c r="E55" s="96">
        <v>0</v>
      </c>
    </row>
    <row r="56" spans="1:5" ht="28.5" x14ac:dyDescent="0.25">
      <c r="A56" s="58" t="s">
        <v>181</v>
      </c>
      <c r="B56" s="43" t="s">
        <v>179</v>
      </c>
      <c r="C56" s="93">
        <v>12990.4</v>
      </c>
      <c r="D56" s="93">
        <v>0</v>
      </c>
      <c r="E56" s="96">
        <v>0</v>
      </c>
    </row>
    <row r="57" spans="1:5" ht="28.5" x14ac:dyDescent="0.25">
      <c r="A57" s="60" t="s">
        <v>78</v>
      </c>
      <c r="B57" s="97"/>
      <c r="C57" s="93">
        <v>-5231201.8999999985</v>
      </c>
      <c r="D57" s="93">
        <v>-409024.55128000304</v>
      </c>
      <c r="E57" s="54"/>
    </row>
    <row r="59" spans="1:5" x14ac:dyDescent="0.25">
      <c r="C59" s="47"/>
    </row>
  </sheetData>
  <autoFilter ref="A6:E57"/>
  <mergeCells count="1">
    <mergeCell ref="A1:E1"/>
  </mergeCells>
  <pageMargins left="0.15748031496062992" right="0.19685039370078741" top="0.39370078740157483" bottom="0.31496062992125984" header="0.31496062992125984" footer="0.19685039370078741"/>
  <pageSetup paperSize="9" scale="97" fitToHeight="0" orientation="portrait" r:id="rId1"/>
  <colBreaks count="1" manualBreakCount="1">
    <brk id="3" max="5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 tint="0.59999389629810485"/>
    <pageSetUpPr fitToPage="1"/>
  </sheetPr>
  <dimension ref="A1:D25"/>
  <sheetViews>
    <sheetView tabSelected="1" view="pageBreakPreview" zoomScaleNormal="100" zoomScaleSheetLayoutView="100" workbookViewId="0">
      <selection activeCell="A12" sqref="A12"/>
    </sheetView>
  </sheetViews>
  <sheetFormatPr defaultRowHeight="15" x14ac:dyDescent="0.25"/>
  <cols>
    <col min="1" max="1" width="51.5703125" customWidth="1"/>
    <col min="2" max="2" width="18.85546875" customWidth="1"/>
    <col min="3" max="3" width="18.5703125" customWidth="1"/>
    <col min="4" max="4" width="32.85546875" customWidth="1"/>
  </cols>
  <sheetData>
    <row r="1" spans="1:4" ht="18.75" customHeight="1" x14ac:dyDescent="0.25">
      <c r="A1" s="107" t="s">
        <v>83</v>
      </c>
      <c r="B1" s="107"/>
      <c r="C1" s="107"/>
    </row>
    <row r="3" spans="1:4" ht="85.5" customHeight="1" x14ac:dyDescent="0.25">
      <c r="A3" s="1" t="s">
        <v>0</v>
      </c>
      <c r="B3" s="1" t="s">
        <v>1</v>
      </c>
      <c r="C3" s="1" t="s">
        <v>2</v>
      </c>
    </row>
    <row r="4" spans="1:4" x14ac:dyDescent="0.25">
      <c r="A4" s="11">
        <v>1</v>
      </c>
      <c r="B4" s="11">
        <v>2</v>
      </c>
      <c r="C4" s="11">
        <v>3</v>
      </c>
    </row>
    <row r="5" spans="1:4" ht="33" customHeight="1" x14ac:dyDescent="0.25">
      <c r="A5" s="12" t="s">
        <v>190</v>
      </c>
      <c r="B5" s="90">
        <v>5282028.1000000015</v>
      </c>
      <c r="C5" s="29">
        <v>409024.60000000149</v>
      </c>
    </row>
    <row r="6" spans="1:4" x14ac:dyDescent="0.25">
      <c r="A6" s="13" t="s">
        <v>84</v>
      </c>
      <c r="B6" s="21"/>
      <c r="C6" s="22"/>
    </row>
    <row r="7" spans="1:4" ht="42.75" x14ac:dyDescent="0.25">
      <c r="A7" s="34" t="s">
        <v>98</v>
      </c>
      <c r="B7" s="23">
        <v>5282028.1000000015</v>
      </c>
      <c r="C7" s="23">
        <v>409024.60000000149</v>
      </c>
    </row>
    <row r="8" spans="1:4" x14ac:dyDescent="0.25">
      <c r="A8" s="13" t="s">
        <v>85</v>
      </c>
      <c r="B8" s="35"/>
      <c r="C8" s="24"/>
    </row>
    <row r="9" spans="1:4" ht="28.5" x14ac:dyDescent="0.25">
      <c r="A9" s="34" t="s">
        <v>86</v>
      </c>
      <c r="B9" s="36">
        <v>1981040.5</v>
      </c>
      <c r="C9" s="23">
        <v>0</v>
      </c>
    </row>
    <row r="10" spans="1:4" ht="28.5" x14ac:dyDescent="0.25">
      <c r="A10" s="34" t="s">
        <v>87</v>
      </c>
      <c r="B10" s="36">
        <v>1981040.5</v>
      </c>
      <c r="C10" s="23">
        <v>0</v>
      </c>
    </row>
    <row r="11" spans="1:4" ht="45" x14ac:dyDescent="0.25">
      <c r="A11" s="37" t="s">
        <v>88</v>
      </c>
      <c r="B11" s="35">
        <v>1981040.5</v>
      </c>
      <c r="C11" s="24">
        <v>0</v>
      </c>
    </row>
    <row r="12" spans="1:4" ht="42.75" x14ac:dyDescent="0.25">
      <c r="A12" s="34" t="s">
        <v>137</v>
      </c>
      <c r="B12" s="36">
        <v>0</v>
      </c>
      <c r="C12" s="23">
        <v>0</v>
      </c>
    </row>
    <row r="13" spans="1:4" ht="45" x14ac:dyDescent="0.25">
      <c r="A13" s="37" t="s">
        <v>136</v>
      </c>
      <c r="B13" s="35">
        <v>0</v>
      </c>
      <c r="C13" s="24">
        <v>0</v>
      </c>
      <c r="D13" s="45"/>
    </row>
    <row r="14" spans="1:4" ht="28.5" x14ac:dyDescent="0.25">
      <c r="A14" s="34" t="s">
        <v>89</v>
      </c>
      <c r="B14" s="23">
        <v>3300987.6000000015</v>
      </c>
      <c r="C14" s="23">
        <v>409024.60000000149</v>
      </c>
      <c r="D14" s="38"/>
    </row>
    <row r="15" spans="1:4" x14ac:dyDescent="0.25">
      <c r="A15" s="34" t="s">
        <v>90</v>
      </c>
      <c r="B15" s="36">
        <v>-35094324.100000001</v>
      </c>
      <c r="C15" s="23">
        <v>-19290986</v>
      </c>
      <c r="D15" s="38"/>
    </row>
    <row r="16" spans="1:4" x14ac:dyDescent="0.25">
      <c r="A16" s="37" t="s">
        <v>91</v>
      </c>
      <c r="B16" s="35">
        <v>-35094324.100000001</v>
      </c>
      <c r="C16" s="24">
        <v>-19290986</v>
      </c>
    </row>
    <row r="17" spans="1:4" ht="30" x14ac:dyDescent="0.25">
      <c r="A17" s="37" t="s">
        <v>92</v>
      </c>
      <c r="B17" s="35">
        <v>-35094324.100000001</v>
      </c>
      <c r="C17" s="24">
        <v>-19290986</v>
      </c>
    </row>
    <row r="18" spans="1:4" ht="30" x14ac:dyDescent="0.25">
      <c r="A18" s="37" t="s">
        <v>93</v>
      </c>
      <c r="B18" s="35">
        <v>-35094324.100000001</v>
      </c>
      <c r="C18" s="24">
        <v>-19290986</v>
      </c>
      <c r="D18" s="38"/>
    </row>
    <row r="19" spans="1:4" x14ac:dyDescent="0.25">
      <c r="A19" s="34" t="s">
        <v>94</v>
      </c>
      <c r="B19" s="36">
        <v>38344485.5</v>
      </c>
      <c r="C19" s="23">
        <v>19700010.600000001</v>
      </c>
      <c r="D19" s="38"/>
    </row>
    <row r="20" spans="1:4" x14ac:dyDescent="0.25">
      <c r="A20" s="37" t="s">
        <v>95</v>
      </c>
      <c r="B20" s="35">
        <v>38344485.5</v>
      </c>
      <c r="C20" s="24">
        <v>19700010.600000001</v>
      </c>
    </row>
    <row r="21" spans="1:4" ht="30" x14ac:dyDescent="0.25">
      <c r="A21" s="37" t="s">
        <v>96</v>
      </c>
      <c r="B21" s="35">
        <v>38344485.5</v>
      </c>
      <c r="C21" s="24">
        <v>19700010.600000001</v>
      </c>
      <c r="D21" s="38"/>
    </row>
    <row r="22" spans="1:4" ht="30" x14ac:dyDescent="0.25">
      <c r="A22" s="37" t="s">
        <v>97</v>
      </c>
      <c r="B22" s="35">
        <v>38344485.5</v>
      </c>
      <c r="C22" s="24">
        <v>19700010.600000001</v>
      </c>
      <c r="D22" s="38"/>
    </row>
    <row r="23" spans="1:4" x14ac:dyDescent="0.25">
      <c r="B23" s="39"/>
      <c r="C23" s="39"/>
    </row>
    <row r="24" spans="1:4" x14ac:dyDescent="0.25">
      <c r="B24" s="38"/>
    </row>
    <row r="25" spans="1:4" x14ac:dyDescent="0.25">
      <c r="B25" s="39"/>
    </row>
  </sheetData>
  <customSheetViews>
    <customSheetView guid="{6943B490-3070-4625-8DEE-85B509FE6D1B}" showPageBreaks="1" view="pageBreakPreview">
      <pane xSplit="1" ySplit="3" topLeftCell="B4" activePane="bottomRight" state="frozen"/>
      <selection pane="bottomRight" activeCell="D7" sqref="D7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1"/>
    </customSheetView>
    <customSheetView guid="{A4D09F0F-4C69-4056-BD3D-99C01656B021}" showPageBreaks="1" view="pageBreakPreview">
      <pane xSplit="1" ySplit="3" topLeftCell="B7" activePane="bottomRight" state="frozen"/>
      <selection pane="bottomRight" activeCell="D16" sqref="D16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2"/>
    </customSheetView>
  </customSheetViews>
  <mergeCells count="1">
    <mergeCell ref="A1:C1"/>
  </mergeCells>
  <pageMargins left="0.15748031496062992" right="0.19685039370078741" top="0.43307086614173229" bottom="0.39370078740157483" header="0.31496062992125984" footer="0.19685039370078741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Надежда Павловна</dc:creator>
  <cp:lastModifiedBy>Хотина Кристина Игоревна</cp:lastModifiedBy>
  <cp:lastPrinted>2024-10-04T05:43:05Z</cp:lastPrinted>
  <dcterms:created xsi:type="dcterms:W3CDTF">2016-04-27T02:46:00Z</dcterms:created>
  <dcterms:modified xsi:type="dcterms:W3CDTF">2024-10-04T05:49:32Z</dcterms:modified>
</cp:coreProperties>
</file>