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01.09.2025\"/>
    </mc:Choice>
  </mc:AlternateContent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Доходы!$A$14:$F$224</definedName>
    <definedName name="_xlnm._FilterDatabase" localSheetId="1" hidden="1">Расходы!$A$4:$H$57</definedName>
    <definedName name="_xlnm.Print_Titles" localSheetId="0">Доходы!$13:$14</definedName>
    <definedName name="_xlnm.Print_Titles" localSheetId="2">Источники!$1:$1</definedName>
    <definedName name="_xlnm.Print_Titles" localSheetId="1">Расходы!$1:$1</definedName>
    <definedName name="_xlnm.Print_Area" localSheetId="0">Доходы!$A$1:$D$224</definedName>
    <definedName name="_xlnm.Print_Area" localSheetId="2">Источники!$A$1:$F$27</definedName>
  </definedNames>
  <calcPr calcId="162913"/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9" i="3"/>
  <c r="F6" i="3"/>
  <c r="F7" i="3"/>
  <c r="F8" i="3"/>
  <c r="F5" i="3"/>
  <c r="D16" i="2"/>
  <c r="D17" i="2"/>
  <c r="D18" i="2"/>
  <c r="D19" i="2"/>
  <c r="D20" i="2"/>
  <c r="D22" i="2"/>
  <c r="D23" i="2"/>
  <c r="D24" i="2"/>
  <c r="D25" i="2"/>
  <c r="D26" i="2"/>
  <c r="D31" i="2"/>
  <c r="D32" i="2"/>
  <c r="D33" i="2"/>
  <c r="D34" i="2"/>
  <c r="D35" i="2"/>
  <c r="D36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9" i="2"/>
  <c r="D170" i="2"/>
  <c r="D171" i="2"/>
  <c r="D178" i="2"/>
  <c r="D179" i="2"/>
  <c r="D180" i="2"/>
  <c r="D181" i="2"/>
  <c r="D182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21" i="2"/>
  <c r="D222" i="2"/>
  <c r="D223" i="2"/>
  <c r="D224" i="2"/>
  <c r="D15" i="2"/>
  <c r="E23" i="4" l="1"/>
  <c r="E18" i="4"/>
  <c r="E14" i="4"/>
  <c r="E13" i="4"/>
  <c r="E12" i="4"/>
  <c r="E11" i="4"/>
  <c r="E7" i="4"/>
  <c r="D6" i="4"/>
  <c r="C6" i="4"/>
  <c r="E6" i="4" s="1"/>
  <c r="D17" i="4" l="1"/>
  <c r="D5" i="4" s="1"/>
  <c r="E5" i="4" s="1"/>
</calcChain>
</file>

<file path=xl/sharedStrings.xml><?xml version="1.0" encoding="utf-8"?>
<sst xmlns="http://schemas.openxmlformats.org/spreadsheetml/2006/main" count="446" uniqueCount="364">
  <si>
    <t/>
  </si>
  <si>
    <t>ОТЧЕТ ОБ ИСПОЛНЕНИИ БЮДЖЕТА</t>
  </si>
  <si>
    <t>Коды</t>
  </si>
  <si>
    <t>Форма по ОКУД</t>
  </si>
  <si>
    <t>0503117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</si>
  <si>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</si>
  <si>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</si>
  <si>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</si>
  <si>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</si>
  <si>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</si>
  <si>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</si>
  <si>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</si>
  <si>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</si>
  <si>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</si>
  <si>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1. Доходы</t>
  </si>
  <si>
    <t>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</si>
  <si>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</si>
  <si>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</si>
  <si>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</si>
  <si>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</si>
  <si>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</si>
  <si>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</si>
  <si>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Доходы бюджета - всего, в том числе:</t>
  </si>
  <si>
    <t>Х</t>
  </si>
  <si>
    <t>НАЛОГОВЫЕ И НЕНАЛОГОВЫЕ ДОХОДЫ</t>
  </si>
  <si>
    <t>НАЛОГИ НА ПРИБЫЛЬ, ДОХОДЫ</t>
  </si>
  <si>
    <t>Налог на прибыль организаций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</si>
  <si>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</si>
  <si>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</si>
  <si>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</si>
  <si>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</si>
  <si>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</si>
  <si>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</si>
  <si>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227^1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</si>
  <si>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</si>
  <si>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</si>
  <si>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</si>
  <si>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</si>
  <si>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9 402 тысячи рублей, относящейся к части налоговой базы, превышающей 50 миллионов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</si>
  <si>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</si>
  <si>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</si>
  <si>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</si>
  <si>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</si>
  <si>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</si>
  <si>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</si>
  <si>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</si>
  <si>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</si>
  <si>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t>
  </si>
  <si>
    <t>Налог на доходы физических лиц в части суммы налога, относящейся к налоговой базе, указанной в пункте 6^2 статьи 210 Налогового кодекса Российской Федерации, не превышающей 5 миллионов рублей</t>
  </si>
  <si>
    <t>Налог на доходы физических лиц в части суммы налога, превышающей 650 тысяч рублей, относящейся к налоговой базе, указанной в пункте 6^2 статьи 210 Налогового кодекса Российской Федерации, превышающей 5 миллионов рублей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</si>
  <si>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</si>
  <si>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</si>
  <si>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</si>
  <si>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</si>
  <si>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</si>
  <si>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</si>
  <si>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</si>
  <si>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</si>
  <si>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</si>
  <si>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</si>
  <si>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</si>
  <si>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</si>
  <si>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</si>
  <si>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</si>
  <si>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</si>
  <si>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</si>
  <si>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</si>
  <si>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</si>
  <si>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</si>
  <si>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</si>
  <si>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</si>
  <si>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</si>
  <si>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</si>
  <si>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</si>
  <si>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</si>
  <si>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</si>
  <si>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</si>
  <si>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</si>
  <si>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</si>
  <si>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</si>
  <si>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</si>
  <si>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</si>
  <si>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</si>
  <si>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</si>
  <si>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</si>
  <si>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</si>
  <si>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</si>
  <si>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</si>
  <si>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</si>
  <si>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</si>
  <si>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</si>
  <si>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</si>
  <si>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</si>
  <si>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</si>
  <si>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</si>
  <si>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</si>
  <si>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</si>
  <si>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</si>
  <si>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</si>
  <si>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</si>
  <si>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</si>
  <si>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</si>
  <si>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</si>
  <si>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</si>
  <si>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</si>
  <si>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</si>
  <si>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</si>
  <si>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</si>
  <si>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</si>
  <si>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</si>
  <si>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</si>
  <si>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</si>
  <si>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</si>
  <si>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</si>
  <si>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</si>
  <si>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</si>
  <si>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</si>
  <si>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</si>
  <si>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</si>
  <si>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</si>
  <si>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Прочие доходы от компенсации затрат государства 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</si>
  <si>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</si>
  <si>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</si>
  <si>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</si>
  <si>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</si>
  <si>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</si>
  <si>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</si>
  <si>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</si>
  <si>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</si>
  <si>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</si>
  <si>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</si>
  <si>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</si>
  <si>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</si>
  <si>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</si>
  <si>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</si>
  <si>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</si>
  <si>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</si>
  <si>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</si>
  <si>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</si>
  <si>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</si>
  <si>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</si>
  <si>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</si>
  <si>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</si>
  <si>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</si>
  <si>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</si>
  <si>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</si>
  <si>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</si>
  <si>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</si>
  <si>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</si>
  <si>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</si>
  <si>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</si>
  <si>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</si>
  <si>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</si>
  <si>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</si>
  <si>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</si>
  <si>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</si>
  <si>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</si>
  <si>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</si>
  <si>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</si>
  <si>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</si>
  <si>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</si>
  <si>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</si>
  <si>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</si>
  <si>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</si>
  <si>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</si>
  <si>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</si>
  <si>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</si>
  <si>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</si>
  <si>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</si>
  <si>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</si>
  <si>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</si>
  <si>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</si>
  <si>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</si>
  <si>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</si>
  <si>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</si>
  <si>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</si>
  <si>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</si>
  <si>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</si>
  <si>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</si>
  <si>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</si>
  <si>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</si>
  <si>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Прочие неналоговые доходы</t>
  </si>
  <si>
    <t>Прочие неналоговые доходы бюджетов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</si>
  <si>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</si>
  <si>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</si>
  <si>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</si>
  <si>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</si>
  <si>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</si>
  <si>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бюджетам на реализацию мероприятий по модернизации коммунальной инфраструктуры</t>
  </si>
  <si>
    <t>Субсидии бюджетам городских округов на реализацию мероприятий по модернизации коммунальной инфраструктуры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</si>
  <si>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</si>
  <si>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</si>
  <si>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</si>
  <si>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Субсидии бюджетам городских округов на реализацию мероприятий по обеспечению жильем молодых семей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</si>
  <si>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</si>
  <si>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</si>
  <si>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</si>
  <si>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</si>
  <si>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Прочие субсидии</t>
  </si>
  <si>
    <t>Прочие субсидии бюджетам городских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</si>
  <si>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</si>
  <si>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</si>
  <si>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</si>
  <si>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</si>
  <si>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</si>
  <si>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</si>
  <si>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</si>
  <si>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</si>
  <si>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</si>
  <si>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</si>
  <si>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</si>
  <si>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</si>
  <si>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</si>
  <si>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</si>
  <si>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</si>
  <si>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</si>
  <si>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</si>
  <si>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</si>
  <si>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</si>
  <si>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</si>
  <si>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</si>
  <si>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</si>
  <si>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</si>
  <si>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</si>
  <si>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</si>
  <si>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</si>
  <si>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</si>
  <si>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</si>
  <si>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</si>
  <si>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</si>
  <si>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Форма 0503117 с.2</t>
  </si>
  <si>
    <t>2. Расходы бюджета</t>
  </si>
  <si>
    <t>Расходы бюджета -  всего, в том числе:</t>
  </si>
  <si>
    <t>Итого по всем ГРБС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</si>
  <si>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</si>
  <si>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</si>
  <si>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</si>
  <si>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</si>
  <si>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</si>
  <si>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</si>
  <si>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</si>
  <si>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</si>
  <si>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</si>
  <si>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</si>
  <si>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</si>
  <si>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</si>
  <si>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</si>
  <si>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</si>
  <si>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</si>
  <si>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</si>
  <si>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</si>
  <si>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</si>
  <si>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</si>
  <si>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</si>
  <si>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</si>
  <si>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</si>
  <si>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</si>
  <si>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</si>
  <si>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</si>
  <si>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</si>
  <si>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</si>
  <si>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</si>
  <si>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</si>
  <si>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</si>
  <si>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</si>
  <si>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</si>
  <si>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</si>
  <si>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</si>
  <si>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</si>
  <si>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</si>
  <si>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</si>
  <si>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</si>
  <si>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</si>
  <si>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</si>
  <si>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</si>
  <si>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</si>
  <si>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</si>
  <si>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</si>
  <si>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</si>
  <si>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</si>
  <si>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</si>
  <si>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</si>
  <si>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</si>
  <si>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</si>
  <si>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Результат исполнения бюджета (дефицит/профицит)</t>
  </si>
  <si>
    <t>Форма 0503117 с.3</t>
  </si>
  <si>
    <t>3. Источники финансирования дефицита бюджета</t>
  </si>
  <si>
    <t>Источники финансирования дефицита бюджета - всего, в том числе: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</si>
  <si>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</si>
  <si>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</si>
  <si>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</si>
  <si>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</si>
  <si>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</si>
  <si>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</si>
  <si>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</si>
  <si>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</si>
  <si>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</si>
  <si>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</si>
  <si>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</si>
  <si>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Изменение остатков средств </t>
  </si>
  <si>
    <t>Увеличение остатков средств, всего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</si>
  <si>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</si>
  <si>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</si>
  <si>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</si>
  <si>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округов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</si>
  <si>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</si>
  <si>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</si>
  <si>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</si>
  <si>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</si>
  <si>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</si>
  <si>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Единица измерения: тыс. руб.</t>
  </si>
  <si>
    <t>4=3/2</t>
  </si>
  <si>
    <t>0102</t>
  </si>
  <si>
    <t>0100</t>
  </si>
  <si>
    <t>0103</t>
  </si>
  <si>
    <t>0104</t>
  </si>
  <si>
    <t>0105</t>
  </si>
  <si>
    <t>0106</t>
  </si>
  <si>
    <t>0111</t>
  </si>
  <si>
    <t>0113</t>
  </si>
  <si>
    <t>0300</t>
  </si>
  <si>
    <t>0309</t>
  </si>
  <si>
    <t>0310</t>
  </si>
  <si>
    <t>0314</t>
  </si>
  <si>
    <t>0400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</si>
  <si>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</si>
  <si>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</si>
  <si>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</si>
  <si>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</si>
  <si>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</si>
  <si>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</si>
  <si>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</si>
  <si>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</si>
  <si>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</si>
  <si>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</si>
  <si>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0602</t>
  </si>
  <si>
    <t>0603</t>
  </si>
  <si>
    <t>0605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</si>
  <si>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</si>
  <si>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</si>
  <si>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</si>
  <si>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</si>
  <si>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</si>
  <si>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</si>
  <si>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</si>
  <si>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</si>
  <si>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</si>
  <si>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</si>
  <si>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</si>
  <si>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</si>
  <si>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</si>
  <si>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</si>
  <si>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</si>
  <si>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</si>
  <si>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</si>
  <si>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1102</t>
  </si>
  <si>
    <t>1105</t>
  </si>
  <si>
    <t>1200</t>
  </si>
  <si>
    <t>1201</t>
  </si>
  <si>
    <t>1202</t>
  </si>
  <si>
    <t>1300</t>
  </si>
  <si>
    <t>1301</t>
  </si>
  <si>
    <t>5=4/3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</si>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</sst>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[$-10419]dd\.mm\.yyyy"/>
    <numFmt numFmtId="166" formatCode="#,##0.0"/>
    <numFmt numFmtId="167" formatCode="0.0"/>
    <numFmt numFmtId="168" formatCode="#,##0.0_ ;\-#,##0.0\ "/>
    <numFmt numFmtId="169" formatCode="0.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94">
    <xf numFmtId="0" fontId="1" fillId="0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0" fontId="6" fillId="0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right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10" fillId="0" borderId="0" xfId="1" applyNumberFormat="1" applyFont="1" applyFill="1" applyBorder="1" applyAlignment="1">
      <alignment horizontal="center" vertical="center" wrapText="1" readingOrder="1"/>
    </xf>
    <xf numFmtId="165" fontId="10" fillId="0" borderId="3" xfId="1" applyNumberFormat="1" applyFont="1" applyFill="1" applyBorder="1" applyAlignment="1">
      <alignment horizontal="center" vertical="top" wrapText="1" readingOrder="1"/>
    </xf>
    <xf numFmtId="0" fontId="10" fillId="0" borderId="3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horizontal="left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7" fillId="0" borderId="5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13" fillId="0" borderId="6" xfId="1" applyNumberFormat="1" applyFont="1" applyFill="1" applyBorder="1" applyAlignment="1">
      <alignment horizontal="left" vertical="center" wrapText="1" readingOrder="1"/>
    </xf>
    <xf numFmtId="0" fontId="12" fillId="0" borderId="6" xfId="1" applyNumberFormat="1" applyFont="1" applyFill="1" applyBorder="1" applyAlignment="1">
      <alignment horizontal="left" vertical="center" wrapText="1" readingOrder="1"/>
    </xf>
    <xf numFmtId="166" fontId="14" fillId="0" borderId="8" xfId="0" applyNumberFormat="1" applyFont="1" applyFill="1" applyBorder="1" applyAlignment="1">
      <alignment horizontal="right"/>
    </xf>
    <xf numFmtId="166" fontId="14" fillId="0" borderId="8" xfId="0" applyNumberFormat="1" applyFont="1" applyFill="1" applyBorder="1" applyAlignment="1">
      <alignment horizontal="right" vertical="center"/>
    </xf>
    <xf numFmtId="166" fontId="5" fillId="0" borderId="8" xfId="0" applyNumberFormat="1" applyFont="1" applyFill="1" applyBorder="1" applyAlignment="1">
      <alignment horizontal="right" vertical="center"/>
    </xf>
    <xf numFmtId="0" fontId="12" fillId="0" borderId="8" xfId="1" applyNumberFormat="1" applyFont="1" applyFill="1" applyBorder="1" applyAlignment="1">
      <alignment horizontal="center" vertical="center" wrapText="1" readingOrder="1"/>
    </xf>
    <xf numFmtId="0" fontId="16" fillId="0" borderId="8" xfId="1" applyNumberFormat="1" applyFont="1" applyFill="1" applyBorder="1" applyAlignment="1">
      <alignment horizontal="center" vertical="center" wrapText="1" readingOrder="1"/>
    </xf>
    <xf numFmtId="0" fontId="12" fillId="0" borderId="8" xfId="1" applyNumberFormat="1" applyFont="1" applyFill="1" applyBorder="1" applyAlignment="1">
      <alignment horizontal="center" vertical="center" wrapText="1" readingOrder="1"/>
    </xf>
    <xf numFmtId="0" fontId="16" fillId="0" borderId="8" xfId="1" applyNumberFormat="1" applyFont="1" applyFill="1" applyBorder="1" applyAlignment="1">
      <alignment horizontal="center" vertical="center" wrapText="1" readingOrder="1"/>
    </xf>
    <xf numFmtId="0" fontId="12" fillId="0" borderId="1" xfId="1" applyNumberFormat="1" applyFont="1" applyFill="1" applyBorder="1" applyAlignment="1">
      <alignment horizontal="left" vertical="center" wrapText="1" readingOrder="1"/>
    </xf>
    <xf numFmtId="166" fontId="14" fillId="0" borderId="8" xfId="0" applyNumberFormat="1" applyFont="1" applyFill="1" applyBorder="1" applyAlignment="1">
      <alignment horizontal="right" vertical="center" readingOrder="1"/>
    </xf>
    <xf numFmtId="166" fontId="5" fillId="0" borderId="8" xfId="0" applyNumberFormat="1" applyFont="1" applyFill="1" applyBorder="1" applyAlignment="1">
      <alignment horizontal="right" vertical="center" readingOrder="1"/>
    </xf>
    <xf numFmtId="166" fontId="14" fillId="0" borderId="12" xfId="0" applyNumberFormat="1" applyFont="1" applyFill="1" applyBorder="1" applyAlignment="1">
      <alignment horizontal="right" vertical="center" readingOrder="1"/>
    </xf>
    <xf numFmtId="166" fontId="5" fillId="0" borderId="12" xfId="0" applyNumberFormat="1" applyFont="1" applyFill="1" applyBorder="1" applyAlignment="1">
      <alignment horizontal="right" vertical="center" readingOrder="1"/>
    </xf>
    <xf numFmtId="166" fontId="5" fillId="0" borderId="13" xfId="0" applyNumberFormat="1" applyFont="1" applyFill="1" applyBorder="1" applyAlignment="1">
      <alignment horizontal="right" vertical="center" readingOrder="1"/>
    </xf>
    <xf numFmtId="166" fontId="5" fillId="0" borderId="14" xfId="0" applyNumberFormat="1" applyFont="1" applyFill="1" applyBorder="1" applyAlignment="1">
      <alignment horizontal="right" vertical="center" readingOrder="1"/>
    </xf>
    <xf numFmtId="167" fontId="5" fillId="0" borderId="8" xfId="2" applyNumberFormat="1" applyFont="1" applyFill="1" applyBorder="1" applyAlignment="1">
      <alignment horizontal="right" vertical="center" wrapText="1" readingOrder="1"/>
    </xf>
    <xf numFmtId="167" fontId="14" fillId="0" borderId="8" xfId="2" applyNumberFormat="1" applyFont="1" applyFill="1" applyBorder="1" applyAlignment="1">
      <alignment horizontal="right" vertical="center" wrapText="1" readingOrder="1"/>
    </xf>
    <xf numFmtId="168" fontId="5" fillId="0" borderId="8" xfId="2" applyNumberFormat="1" applyFont="1" applyFill="1" applyBorder="1" applyAlignment="1">
      <alignment horizontal="right" vertical="center" wrapText="1" readingOrder="1"/>
    </xf>
    <xf numFmtId="166" fontId="14" fillId="2" borderId="10" xfId="0" applyNumberFormat="1" applyFont="1" applyFill="1" applyBorder="1" applyAlignment="1">
      <alignment horizontal="right"/>
    </xf>
    <xf numFmtId="166" fontId="14" fillId="2" borderId="10" xfId="0" applyNumberFormat="1" applyFont="1" applyFill="1" applyBorder="1" applyAlignment="1">
      <alignment horizontal="right" vertical="center"/>
    </xf>
    <xf numFmtId="168" fontId="5" fillId="0" borderId="8" xfId="2" applyNumberFormat="1" applyFont="1" applyFill="1" applyBorder="1" applyAlignment="1">
      <alignment horizontal="right" vertical="center" wrapText="1"/>
    </xf>
    <xf numFmtId="166" fontId="14" fillId="2" borderId="8" xfId="0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169" fontId="13" fillId="0" borderId="10" xfId="1" applyNumberFormat="1" applyFont="1" applyFill="1" applyBorder="1" applyAlignment="1">
      <alignment horizontal="right" vertical="center" wrapText="1" readingOrder="1"/>
    </xf>
    <xf numFmtId="169" fontId="13" fillId="0" borderId="8" xfId="1" applyNumberFormat="1" applyFont="1" applyFill="1" applyBorder="1" applyAlignment="1">
      <alignment horizontal="right" vertical="center" wrapText="1" readingOrder="1"/>
    </xf>
    <xf numFmtId="169" fontId="12" fillId="0" borderId="8" xfId="1" applyNumberFormat="1" applyFont="1" applyFill="1" applyBorder="1" applyAlignment="1">
      <alignment horizontal="right" vertical="center" wrapText="1" readingOrder="1"/>
    </xf>
    <xf numFmtId="169" fontId="12" fillId="0" borderId="10" xfId="1" applyNumberFormat="1" applyFont="1" applyFill="1" applyBorder="1" applyAlignment="1">
      <alignment horizontal="right" vertical="center" wrapText="1" readingOrder="1"/>
    </xf>
    <xf numFmtId="49" fontId="13" fillId="0" borderId="1" xfId="1" applyNumberFormat="1" applyFont="1" applyFill="1" applyBorder="1" applyAlignment="1">
      <alignment horizontal="center" vertical="center" wrapText="1" readingOrder="1"/>
    </xf>
    <xf numFmtId="49" fontId="12" fillId="0" borderId="1" xfId="1" applyNumberFormat="1" applyFont="1" applyFill="1" applyBorder="1" applyAlignment="1">
      <alignment horizontal="center" vertical="center" wrapText="1" readingOrder="1"/>
    </xf>
    <xf numFmtId="49" fontId="13" fillId="3" borderId="15" xfId="1" applyNumberFormat="1" applyFont="1" applyFill="1" applyBorder="1" applyAlignment="1">
      <alignment horizontal="center" wrapText="1" readingOrder="1"/>
    </xf>
    <xf numFmtId="166" fontId="14" fillId="3" borderId="10" xfId="0" applyNumberFormat="1" applyFont="1" applyFill="1" applyBorder="1" applyAlignment="1">
      <alignment horizontal="right" vertical="center"/>
    </xf>
    <xf numFmtId="169" fontId="13" fillId="3" borderId="10" xfId="1" applyNumberFormat="1" applyFont="1" applyFill="1" applyBorder="1" applyAlignment="1">
      <alignment horizontal="right" vertical="center" wrapText="1" readingOrder="1"/>
    </xf>
    <xf numFmtId="49" fontId="13" fillId="0" borderId="1" xfId="1" applyNumberFormat="1" applyFont="1" applyFill="1" applyBorder="1" applyAlignment="1">
      <alignment horizontal="center" vertical="top" wrapText="1" readingOrder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15" fillId="0" borderId="0" xfId="1" applyNumberFormat="1" applyFont="1" applyFill="1" applyBorder="1" applyAlignment="1">
      <alignment horizontal="center" vertical="center" wrapText="1" readingOrder="1"/>
    </xf>
    <xf numFmtId="49" fontId="13" fillId="0" borderId="9" xfId="1" applyNumberFormat="1" applyFont="1" applyFill="1" applyBorder="1" applyAlignment="1">
      <alignment horizontal="left" vertical="center" wrapText="1" readingOrder="1"/>
    </xf>
    <xf numFmtId="49" fontId="13" fillId="0" borderId="7" xfId="1" applyNumberFormat="1" applyFont="1" applyFill="1" applyBorder="1" applyAlignment="1">
      <alignment horizontal="left" vertical="center" wrapText="1" readingOrder="1"/>
    </xf>
    <xf numFmtId="49" fontId="12" fillId="0" borderId="9" xfId="1" applyNumberFormat="1" applyFont="1" applyFill="1" applyBorder="1" applyAlignment="1">
      <alignment horizontal="left" vertical="center" wrapText="1" readingOrder="1"/>
    </xf>
    <xf numFmtId="49" fontId="12" fillId="0" borderId="7" xfId="1" applyNumberFormat="1" applyFont="1" applyFill="1" applyBorder="1" applyAlignment="1">
      <alignment horizontal="left" vertical="center" wrapText="1" readingOrder="1"/>
    </xf>
    <xf numFmtId="49" fontId="5" fillId="0" borderId="7" xfId="1" applyNumberFormat="1" applyFont="1" applyFill="1" applyBorder="1" applyAlignment="1">
      <alignment horizontal="left" vertical="center" wrapText="1" readingOrder="1"/>
    </xf>
    <xf numFmtId="49" fontId="14" fillId="0" borderId="7" xfId="1" applyNumberFormat="1" applyFont="1" applyFill="1" applyBorder="1" applyAlignment="1">
      <alignment horizontal="left" vertical="center" wrapText="1" readingOrder="1"/>
    </xf>
    <xf numFmtId="0" fontId="9" fillId="0" borderId="0" xfId="1" applyNumberFormat="1" applyFont="1" applyFill="1" applyBorder="1" applyAlignment="1">
      <alignment horizontal="right" vertical="top" wrapText="1" readingOrder="1"/>
    </xf>
    <xf numFmtId="0" fontId="12" fillId="0" borderId="8" xfId="1" applyNumberFormat="1" applyFont="1" applyFill="1" applyBorder="1" applyAlignment="1">
      <alignment horizontal="center" vertical="center" wrapText="1" readingOrder="1"/>
    </xf>
    <xf numFmtId="0" fontId="5" fillId="0" borderId="8" xfId="1" applyNumberFormat="1" applyFont="1" applyFill="1" applyBorder="1" applyAlignment="1">
      <alignment vertical="top" wrapText="1"/>
    </xf>
    <xf numFmtId="0" fontId="16" fillId="0" borderId="8" xfId="1" applyNumberFormat="1" applyFont="1" applyFill="1" applyBorder="1" applyAlignment="1">
      <alignment horizontal="center" vertical="center" wrapText="1" readingOrder="1"/>
    </xf>
    <xf numFmtId="0" fontId="17" fillId="0" borderId="8" xfId="1" applyNumberFormat="1" applyFont="1" applyFill="1" applyBorder="1" applyAlignment="1">
      <alignment vertical="top" wrapText="1"/>
    </xf>
    <xf numFmtId="49" fontId="13" fillId="3" borderId="16" xfId="1" applyNumberFormat="1" applyFont="1" applyFill="1" applyBorder="1" applyAlignment="1">
      <alignment horizontal="left" vertical="center" wrapText="1" readingOrder="1"/>
    </xf>
    <xf numFmtId="49" fontId="14" fillId="3" borderId="11" xfId="1" applyNumberFormat="1" applyFont="1" applyFill="1" applyBorder="1" applyAlignment="1">
      <alignment horizontal="left" vertical="center" wrapText="1" readingOrder="1"/>
    </xf>
    <xf numFmtId="0" fontId="9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vertical="top" wrapText="1" readingOrder="1"/>
    </xf>
    <xf numFmtId="0" fontId="12" fillId="0" borderId="1" xfId="1" applyNumberFormat="1" applyFont="1" applyFill="1" applyBorder="1" applyAlignment="1">
      <alignment horizontal="left" vertical="center" wrapText="1" readingOrder="1"/>
    </xf>
    <xf numFmtId="0" fontId="5" fillId="0" borderId="7" xfId="1" applyNumberFormat="1" applyFont="1" applyFill="1" applyBorder="1" applyAlignment="1">
      <alignment vertical="center" wrapText="1"/>
    </xf>
    <xf numFmtId="166" fontId="12" fillId="2" borderId="7" xfId="2" applyNumberFormat="1" applyFont="1" applyFill="1" applyBorder="1" applyAlignment="1">
      <alignment horizontal="right" vertical="center" wrapText="1" readingOrder="1"/>
    </xf>
    <xf numFmtId="166" fontId="5" fillId="2" borderId="7" xfId="2" applyNumberFormat="1" applyFont="1" applyFill="1" applyBorder="1" applyAlignment="1">
      <alignment horizontal="right" vertical="center" wrapText="1" readingOrder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0" fontId="14" fillId="0" borderId="7" xfId="1" applyNumberFormat="1" applyFont="1" applyFill="1" applyBorder="1" applyAlignment="1">
      <alignment vertical="center" wrapText="1"/>
    </xf>
    <xf numFmtId="166" fontId="13" fillId="0" borderId="7" xfId="2" applyNumberFormat="1" applyFont="1" applyFill="1" applyBorder="1" applyAlignment="1">
      <alignment horizontal="right" vertical="center" wrapText="1" readingOrder="1"/>
    </xf>
    <xf numFmtId="166" fontId="14" fillId="0" borderId="7" xfId="2" applyNumberFormat="1" applyFont="1" applyFill="1" applyBorder="1" applyAlignment="1">
      <alignment horizontal="right" vertical="center" wrapText="1" readingOrder="1"/>
    </xf>
    <xf numFmtId="166" fontId="5" fillId="0" borderId="7" xfId="2" applyNumberFormat="1" applyFont="1" applyFill="1" applyBorder="1" applyAlignment="1">
      <alignment horizontal="right" vertical="center" wrapText="1" readingOrder="1"/>
    </xf>
    <xf numFmtId="166" fontId="13" fillId="2" borderId="7" xfId="2" applyNumberFormat="1" applyFont="1" applyFill="1" applyBorder="1" applyAlignment="1">
      <alignment horizontal="right" vertical="center" wrapText="1" readingOrder="1"/>
    </xf>
    <xf numFmtId="166" fontId="14" fillId="2" borderId="7" xfId="2" applyNumberFormat="1" applyFont="1" applyFill="1" applyBorder="1" applyAlignment="1">
      <alignment horizontal="right" vertical="center" wrapText="1" readingOrder="1"/>
    </xf>
    <xf numFmtId="166" fontId="12" fillId="0" borderId="7" xfId="2" applyNumberFormat="1" applyFont="1" applyFill="1" applyBorder="1" applyAlignment="1">
      <alignment horizontal="right" vertical="center" wrapText="1" readingOrder="1"/>
    </xf>
    <xf numFmtId="0" fontId="13" fillId="0" borderId="15" xfId="1" applyNumberFormat="1" applyFont="1" applyFill="1" applyBorder="1" applyAlignment="1">
      <alignment horizontal="left" vertical="center" wrapText="1" readingOrder="1"/>
    </xf>
    <xf numFmtId="0" fontId="5" fillId="0" borderId="11" xfId="1" applyNumberFormat="1" applyFont="1" applyFill="1" applyBorder="1" applyAlignment="1">
      <alignment vertical="center" wrapText="1"/>
    </xf>
    <xf numFmtId="166" fontId="13" fillId="0" borderId="11" xfId="1" applyNumberFormat="1" applyFont="1" applyFill="1" applyBorder="1" applyAlignment="1">
      <alignment horizontal="right" readingOrder="1"/>
    </xf>
    <xf numFmtId="166" fontId="5" fillId="0" borderId="11" xfId="1" applyNumberFormat="1" applyFont="1" applyFill="1" applyBorder="1" applyAlignment="1">
      <alignment horizontal="right" vertical="top" readingOrder="1"/>
    </xf>
    <xf numFmtId="0" fontId="2" fillId="0" borderId="0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68" fontId="14" fillId="0" borderId="8" xfId="2" applyNumberFormat="1" applyFont="1" applyFill="1" applyBorder="1" applyAlignment="1">
      <alignment horizontal="right" vertical="center" wrapText="1"/>
    </xf>
    <xf numFmtId="169" fontId="13" fillId="2" borderId="10" xfId="1" applyNumberFormat="1" applyFont="1" applyFill="1" applyBorder="1" applyAlignment="1">
      <alignment horizontal="right" vertical="center" wrapText="1" readingOrder="1"/>
    </xf>
    <xf numFmtId="169" fontId="12" fillId="2" borderId="10" xfId="1" applyNumberFormat="1" applyFont="1" applyFill="1" applyBorder="1" applyAlignment="1">
      <alignment horizontal="right" vertical="center" wrapText="1" readingOrder="1"/>
    </xf>
    <xf numFmtId="0" fontId="13" fillId="3" borderId="15" xfId="1" applyNumberFormat="1" applyFont="1" applyFill="1" applyBorder="1" applyAlignment="1">
      <alignment horizontal="left" vertical="center" wrapText="1" readingOrder="1"/>
    </xf>
    <xf numFmtId="166" fontId="14" fillId="3" borderId="10" xfId="0" applyNumberFormat="1" applyFont="1" applyFill="1" applyBorder="1" applyAlignment="1">
      <alignment horizontal="right" vertical="center" readingOrder="1"/>
    </xf>
    <xf numFmtId="167" fontId="5" fillId="0" borderId="8" xfId="2" quotePrefix="1" applyNumberFormat="1" applyFont="1" applyFill="1" applyBorder="1" applyAlignment="1">
      <alignment horizontal="right" vertical="center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"/>
  <sheetViews>
    <sheetView showGridLines="0" tabSelected="1" view="pageBreakPreview" zoomScale="80" zoomScaleNormal="91" zoomScaleSheetLayoutView="80" workbookViewId="0">
      <pane ySplit="14" topLeftCell="A51" activePane="bottomLeft" state="frozen"/>
      <selection pane="bottomLeft" activeCell="C19" sqref="C19"/>
    </sheetView>
  </sheetViews>
  <sheetFormatPr defaultRowHeight="15" x14ac:dyDescent="0.25"/>
  <cols>
    <col min="1" max="1" width="97" customWidth="1"/>
    <col min="2" max="2" width="15.7109375" customWidth="1"/>
    <col min="3" max="3" width="13.7109375" customWidth="1"/>
    <col min="4" max="4" width="15.85546875" customWidth="1"/>
  </cols>
  <sheetData>
    <row r="1" spans="1:4" ht="15" customHeight="1" x14ac:dyDescent="0.25"/>
    <row r="2" spans="1:4" ht="16.7" customHeight="1" x14ac:dyDescent="0.25">
      <c r="A2" s="53" t="s">
        <v>1</v>
      </c>
      <c r="B2" s="52"/>
      <c r="C2" s="52"/>
      <c r="D2" s="52"/>
    </row>
    <row r="3" spans="1:4" ht="15.75" thickBot="1" x14ac:dyDescent="0.3">
      <c r="A3" s="3" t="s">
        <v>0</v>
      </c>
      <c r="B3" s="3" t="s">
        <v>0</v>
      </c>
      <c r="C3" s="3" t="s">
        <v>0</v>
      </c>
      <c r="D3" s="5" t="s">
        <v>2</v>
      </c>
    </row>
    <row r="4" spans="1:4" ht="15.75" thickTop="1" x14ac:dyDescent="0.25">
      <c r="A4" s="3" t="s">
        <v>0</v>
      </c>
      <c r="B4" s="3" t="s">
        <v>0</v>
      </c>
      <c r="C4" s="6" t="s">
        <v>3</v>
      </c>
      <c r="D4" s="7" t="s">
        <v>4</v>
      </c>
    </row>
    <row r="5" spans="1:4" ht="15" customHeight="1" x14ac:dyDescent="0.25">
      <c r="A5" s="8" t="s">
        <v>0</v>
      </c>
      <c r="B5" s="9" t="s">
        <v>0</v>
      </c>
      <c r="C5" s="6" t="s">
        <v>5</v>
      </c>
      <c r="D5" s="10">
        <v>45901</v>
      </c>
    </row>
    <row r="6" spans="1:4" x14ac:dyDescent="0.25">
      <c r="A6" s="9" t="s">
        <v>0</v>
      </c>
      <c r="B6" s="9" t="s">
        <v>0</v>
      </c>
      <c r="C6" s="6" t="s">
        <v>0</v>
      </c>
      <c r="D6" s="11"/>
    </row>
    <row r="7" spans="1:4" x14ac:dyDescent="0.25">
      <c r="A7" s="12" t="s">
        <v>6</v>
      </c>
      <c r="B7" s="3" t="s">
        <v>0</v>
      </c>
      <c r="C7" s="6" t="s">
        <v>7</v>
      </c>
      <c r="D7" s="11"/>
    </row>
    <row r="8" spans="1:4" x14ac:dyDescent="0.25">
      <c r="A8" s="12" t="s">
        <v>8</v>
      </c>
      <c r="B8" s="39"/>
      <c r="C8" s="6" t="s">
        <v>9</v>
      </c>
      <c r="D8" s="11"/>
    </row>
    <row r="9" spans="1:4" ht="15" customHeight="1" x14ac:dyDescent="0.25">
      <c r="A9" s="12" t="s">
        <v>10</v>
      </c>
      <c r="B9" s="39"/>
      <c r="C9" s="6" t="s">
        <v>11</v>
      </c>
      <c r="D9" s="11"/>
    </row>
    <row r="10" spans="1:4" x14ac:dyDescent="0.25">
      <c r="A10" s="12" t="s">
        <v>12</v>
      </c>
      <c r="B10" s="3" t="s">
        <v>0</v>
      </c>
      <c r="C10" s="3" t="s">
        <v>0</v>
      </c>
      <c r="D10" s="13" t="s">
        <v>0</v>
      </c>
    </row>
    <row r="11" spans="1:4" ht="15.75" thickBot="1" x14ac:dyDescent="0.3">
      <c r="A11" s="12" t="s">
        <v>310</v>
      </c>
      <c r="B11" s="3" t="s">
        <v>0</v>
      </c>
      <c r="C11" s="3" t="s">
        <v>0</v>
      </c>
      <c r="D11" s="14" t="s">
        <v>13</v>
      </c>
    </row>
    <row r="12" spans="1:4" ht="22.7" customHeight="1" thickTop="1" x14ac:dyDescent="0.25">
      <c r="A12" s="51" t="s">
        <v>14</v>
      </c>
      <c r="B12" s="52"/>
      <c r="C12" s="52"/>
      <c r="D12" s="52"/>
    </row>
    <row r="13" spans="1:4" ht="45" x14ac:dyDescent="0.25">
      <c r="A13" s="21" t="s">
        <v>15</v>
      </c>
      <c r="B13" s="21" t="s">
        <v>17</v>
      </c>
      <c r="C13" s="21" t="s">
        <v>18</v>
      </c>
      <c r="D13" s="21" t="s">
        <v>19</v>
      </c>
    </row>
    <row r="14" spans="1:4" ht="16.7" customHeight="1" x14ac:dyDescent="0.25">
      <c r="A14" s="22" t="s">
        <v>20</v>
      </c>
      <c r="B14" s="22">
        <v>2</v>
      </c>
      <c r="C14" s="22">
        <v>3</v>
      </c>
      <c r="D14" s="22" t="s">
        <v>311</v>
      </c>
    </row>
    <row r="15" spans="1:4" ht="17.25" customHeight="1" x14ac:dyDescent="0.25">
      <c r="A15" s="91" t="s">
        <v>22</v>
      </c>
      <c r="B15" s="92">
        <v>32877718.71136</v>
      </c>
      <c r="C15" s="92">
        <v>20523789.942700002</v>
      </c>
      <c r="D15" s="49">
        <f>C15/B15</f>
        <v>0.62424616874675576</v>
      </c>
    </row>
    <row r="16" spans="1:4" s="2" customFormat="1" ht="17.25" customHeight="1" x14ac:dyDescent="0.25">
      <c r="A16" s="16" t="s">
        <v>24</v>
      </c>
      <c r="B16" s="26">
        <v>19539446.399999999</v>
      </c>
      <c r="C16" s="26">
        <v>10590922.17416</v>
      </c>
      <c r="D16" s="41">
        <f t="shared" ref="D16:D79" si="0">C16/B16</f>
        <v>0.54202775029286399</v>
      </c>
    </row>
    <row r="17" spans="1:4" s="2" customFormat="1" ht="17.25" customHeight="1" x14ac:dyDescent="0.25">
      <c r="A17" s="16" t="s">
        <v>25</v>
      </c>
      <c r="B17" s="26">
        <v>14433742</v>
      </c>
      <c r="C17" s="26">
        <v>7001788.9884099998</v>
      </c>
      <c r="D17" s="41">
        <f t="shared" si="0"/>
        <v>0.48509866591837375</v>
      </c>
    </row>
    <row r="18" spans="1:4" ht="17.25" customHeight="1" x14ac:dyDescent="0.25">
      <c r="A18" s="17" t="s">
        <v>26</v>
      </c>
      <c r="B18" s="27">
        <v>5461329.0999999996</v>
      </c>
      <c r="C18" s="27">
        <v>1769055.41502</v>
      </c>
      <c r="D18" s="44">
        <f t="shared" si="0"/>
        <v>0.32392397210049106</v>
      </c>
    </row>
    <row r="19" spans="1:4" ht="30" x14ac:dyDescent="0.25">
      <c r="A19" s="17" t="s">
        <v>27</v>
      </c>
      <c r="B19" s="27">
        <v>909141.4</v>
      </c>
      <c r="C19" s="27">
        <v>409765.12503</v>
      </c>
      <c r="D19" s="44">
        <f t="shared" si="0"/>
        <v>0.45071660473277314</v>
      </c>
    </row>
    <row r="20" spans="1:4" ht="90" x14ac:dyDescent="0.25">
      <c r="A20" s="17" t="s">
        <v>28</v>
      </c>
      <c r="B20" s="27">
        <v>909141.4</v>
      </c>
      <c r="C20" s="27">
        <v>414610.64192999998</v>
      </c>
      <c r="D20" s="44">
        <f t="shared" si="0"/>
        <v>0.45604637730720432</v>
      </c>
    </row>
    <row r="21" spans="1:4" ht="69.75" customHeight="1" x14ac:dyDescent="0.25">
      <c r="A21" s="17" t="s">
        <v>29</v>
      </c>
      <c r="B21" s="32" t="s">
        <v>363</v>
      </c>
      <c r="C21" s="27">
        <v>-4845.5169000000005</v>
      </c>
      <c r="D21" s="44">
        <v>0</v>
      </c>
    </row>
    <row r="22" spans="1:4" ht="100.5" customHeight="1" x14ac:dyDescent="0.25">
      <c r="A22" s="17" t="s">
        <v>30</v>
      </c>
      <c r="B22" s="27">
        <v>3441823.3</v>
      </c>
      <c r="C22" s="27">
        <v>1307285.5338299999</v>
      </c>
      <c r="D22" s="44">
        <f t="shared" si="0"/>
        <v>0.3798235469641919</v>
      </c>
    </row>
    <row r="23" spans="1:4" ht="117" customHeight="1" x14ac:dyDescent="0.25">
      <c r="A23" s="17" t="s">
        <v>31</v>
      </c>
      <c r="B23" s="27">
        <v>1110364.3999999999</v>
      </c>
      <c r="C23" s="27">
        <v>52004.756159999997</v>
      </c>
      <c r="D23" s="44">
        <f t="shared" si="0"/>
        <v>4.6835756045492817E-2</v>
      </c>
    </row>
    <row r="24" spans="1:4" ht="18" customHeight="1" x14ac:dyDescent="0.25">
      <c r="A24" s="17" t="s">
        <v>32</v>
      </c>
      <c r="B24" s="27">
        <v>8972412.9000000004</v>
      </c>
      <c r="C24" s="27">
        <v>5232733.5733900005</v>
      </c>
      <c r="D24" s="44">
        <f t="shared" si="0"/>
        <v>0.58320249321004836</v>
      </c>
    </row>
    <row r="25" spans="1:4" ht="149.25" customHeight="1" x14ac:dyDescent="0.25">
      <c r="A25" s="17" t="s">
        <v>33</v>
      </c>
      <c r="B25" s="27">
        <v>4090279.8</v>
      </c>
      <c r="C25" s="27">
        <v>2662821.92894</v>
      </c>
      <c r="D25" s="44">
        <f t="shared" si="0"/>
        <v>0.65101217010630918</v>
      </c>
    </row>
    <row r="26" spans="1:4" ht="108.75" customHeight="1" x14ac:dyDescent="0.25">
      <c r="A26" s="17" t="s">
        <v>34</v>
      </c>
      <c r="B26" s="27">
        <v>12424.8</v>
      </c>
      <c r="C26" s="27">
        <v>6716.0485499999995</v>
      </c>
      <c r="D26" s="44">
        <f t="shared" si="0"/>
        <v>0.54053574705427854</v>
      </c>
    </row>
    <row r="27" spans="1:4" ht="109.5" customHeight="1" x14ac:dyDescent="0.25">
      <c r="A27" s="17" t="s">
        <v>35</v>
      </c>
      <c r="B27" s="32" t="s">
        <v>363</v>
      </c>
      <c r="C27" s="27">
        <v>1554.61745</v>
      </c>
      <c r="D27" s="44">
        <v>0</v>
      </c>
    </row>
    <row r="28" spans="1:4" ht="108" customHeight="1" x14ac:dyDescent="0.25">
      <c r="A28" s="17" t="s">
        <v>36</v>
      </c>
      <c r="B28" s="32" t="s">
        <v>363</v>
      </c>
      <c r="C28" s="27">
        <v>2647.77018</v>
      </c>
      <c r="D28" s="44">
        <v>0</v>
      </c>
    </row>
    <row r="29" spans="1:4" ht="105.75" customHeight="1" x14ac:dyDescent="0.25">
      <c r="A29" s="17" t="s">
        <v>37</v>
      </c>
      <c r="B29" s="32" t="s">
        <v>363</v>
      </c>
      <c r="C29" s="27">
        <v>2400</v>
      </c>
      <c r="D29" s="44">
        <v>0</v>
      </c>
    </row>
    <row r="30" spans="1:4" ht="106.5" customHeight="1" x14ac:dyDescent="0.25">
      <c r="A30" s="17" t="s">
        <v>38</v>
      </c>
      <c r="B30" s="32" t="s">
        <v>363</v>
      </c>
      <c r="C30" s="27">
        <v>11727.88148</v>
      </c>
      <c r="D30" s="44">
        <v>0</v>
      </c>
    </row>
    <row r="31" spans="1:4" ht="90" x14ac:dyDescent="0.25">
      <c r="A31" s="17" t="s">
        <v>39</v>
      </c>
      <c r="B31" s="27">
        <v>51973.1</v>
      </c>
      <c r="C31" s="27">
        <v>47715.722320000001</v>
      </c>
      <c r="D31" s="44">
        <f t="shared" si="0"/>
        <v>0.91808497703619762</v>
      </c>
    </row>
    <row r="32" spans="1:4" ht="60" x14ac:dyDescent="0.25">
      <c r="A32" s="17" t="s">
        <v>40</v>
      </c>
      <c r="B32" s="27">
        <v>6369.3</v>
      </c>
      <c r="C32" s="27">
        <v>2377.3933199999997</v>
      </c>
      <c r="D32" s="44">
        <f t="shared" si="0"/>
        <v>0.3732581790777636</v>
      </c>
    </row>
    <row r="33" spans="1:4" ht="285" customHeight="1" x14ac:dyDescent="0.25">
      <c r="A33" s="17" t="s">
        <v>41</v>
      </c>
      <c r="B33" s="27">
        <v>339741.1</v>
      </c>
      <c r="C33" s="27">
        <v>73612.481670000008</v>
      </c>
      <c r="D33" s="44">
        <f t="shared" si="0"/>
        <v>0.21667228860446974</v>
      </c>
    </row>
    <row r="34" spans="1:4" ht="72" customHeight="1" x14ac:dyDescent="0.25">
      <c r="A34" s="17" t="s">
        <v>42</v>
      </c>
      <c r="B34" s="27">
        <v>24702.6</v>
      </c>
      <c r="C34" s="27">
        <v>10713.3552</v>
      </c>
      <c r="D34" s="44">
        <f t="shared" si="0"/>
        <v>0.43369342498360497</v>
      </c>
    </row>
    <row r="35" spans="1:4" ht="75" x14ac:dyDescent="0.25">
      <c r="A35" s="17" t="s">
        <v>43</v>
      </c>
      <c r="B35" s="27">
        <v>313033.2</v>
      </c>
      <c r="C35" s="27">
        <v>125048.13983</v>
      </c>
      <c r="D35" s="44">
        <f t="shared" si="0"/>
        <v>0.39947245158021577</v>
      </c>
    </row>
    <row r="36" spans="1:4" ht="183.75" customHeight="1" x14ac:dyDescent="0.25">
      <c r="A36" s="17" t="s">
        <v>44</v>
      </c>
      <c r="B36" s="27">
        <v>44085</v>
      </c>
      <c r="C36" s="27">
        <v>18576.840889999999</v>
      </c>
      <c r="D36" s="44">
        <f t="shared" si="0"/>
        <v>0.4213868864693206</v>
      </c>
    </row>
    <row r="37" spans="1:4" ht="177.75" customHeight="1" x14ac:dyDescent="0.25">
      <c r="A37" s="17" t="s">
        <v>45</v>
      </c>
      <c r="B37" s="32" t="s">
        <v>363</v>
      </c>
      <c r="C37" s="27">
        <v>2892.5576000000001</v>
      </c>
      <c r="D37" s="44">
        <v>0</v>
      </c>
    </row>
    <row r="38" spans="1:4" ht="189.75" customHeight="1" x14ac:dyDescent="0.25">
      <c r="A38" s="17" t="s">
        <v>46</v>
      </c>
      <c r="B38" s="32" t="s">
        <v>363</v>
      </c>
      <c r="C38" s="27">
        <v>527.89733999999999</v>
      </c>
      <c r="D38" s="44">
        <v>0</v>
      </c>
    </row>
    <row r="39" spans="1:4" ht="120" x14ac:dyDescent="0.25">
      <c r="A39" s="17" t="s">
        <v>47</v>
      </c>
      <c r="B39" s="32" t="s">
        <v>363</v>
      </c>
      <c r="C39" s="27">
        <v>4.3113199999999994</v>
      </c>
      <c r="D39" s="44">
        <v>0</v>
      </c>
    </row>
    <row r="40" spans="1:4" ht="45" x14ac:dyDescent="0.25">
      <c r="A40" s="17" t="s">
        <v>48</v>
      </c>
      <c r="B40" s="27">
        <v>4072532.9</v>
      </c>
      <c r="C40" s="27">
        <v>2254085.4451700002</v>
      </c>
      <c r="D40" s="44">
        <f t="shared" si="0"/>
        <v>0.55348489515456101</v>
      </c>
    </row>
    <row r="41" spans="1:4" ht="45" x14ac:dyDescent="0.25">
      <c r="A41" s="17" t="s">
        <v>49</v>
      </c>
      <c r="B41" s="27">
        <v>17271.099999999999</v>
      </c>
      <c r="C41" s="27">
        <v>9311.1821300000011</v>
      </c>
      <c r="D41" s="44">
        <f t="shared" si="0"/>
        <v>0.53911922981165084</v>
      </c>
    </row>
    <row r="42" spans="1:4" s="2" customFormat="1" ht="28.5" x14ac:dyDescent="0.25">
      <c r="A42" s="16" t="s">
        <v>50</v>
      </c>
      <c r="B42" s="26">
        <v>67552.800000000003</v>
      </c>
      <c r="C42" s="26">
        <v>46957.543130000005</v>
      </c>
      <c r="D42" s="41">
        <f t="shared" si="0"/>
        <v>0.6951235645302638</v>
      </c>
    </row>
    <row r="43" spans="1:4" x14ac:dyDescent="0.25">
      <c r="A43" s="17" t="s">
        <v>51</v>
      </c>
      <c r="B43" s="27">
        <v>67552.800000000003</v>
      </c>
      <c r="C43" s="27">
        <v>46957.543130000005</v>
      </c>
      <c r="D43" s="44">
        <f t="shared" si="0"/>
        <v>0.6951235645302638</v>
      </c>
    </row>
    <row r="44" spans="1:4" ht="48" customHeight="1" x14ac:dyDescent="0.25">
      <c r="A44" s="17" t="s">
        <v>52</v>
      </c>
      <c r="B44" s="27">
        <v>35991</v>
      </c>
      <c r="C44" s="27">
        <v>23712.997629999998</v>
      </c>
      <c r="D44" s="44">
        <f t="shared" si="0"/>
        <v>0.65885909338445714</v>
      </c>
    </row>
    <row r="45" spans="1:4" ht="63.75" customHeight="1" x14ac:dyDescent="0.25">
      <c r="A45" s="17" t="s">
        <v>53</v>
      </c>
      <c r="B45" s="27">
        <v>35991</v>
      </c>
      <c r="C45" s="27">
        <v>23712.997629999998</v>
      </c>
      <c r="D45" s="44">
        <f t="shared" si="0"/>
        <v>0.65885909338445714</v>
      </c>
    </row>
    <row r="46" spans="1:4" ht="53.25" customHeight="1" x14ac:dyDescent="0.25">
      <c r="A46" s="17" t="s">
        <v>54</v>
      </c>
      <c r="B46" s="27">
        <v>184.8</v>
      </c>
      <c r="C46" s="27">
        <v>138.56926999999999</v>
      </c>
      <c r="D46" s="44">
        <f t="shared" si="0"/>
        <v>0.74983371212121197</v>
      </c>
    </row>
    <row r="47" spans="1:4" ht="80.25" customHeight="1" x14ac:dyDescent="0.25">
      <c r="A47" s="17" t="s">
        <v>55</v>
      </c>
      <c r="B47" s="27">
        <v>184.8</v>
      </c>
      <c r="C47" s="27">
        <v>138.56926999999999</v>
      </c>
      <c r="D47" s="44">
        <f t="shared" si="0"/>
        <v>0.74983371212121197</v>
      </c>
    </row>
    <row r="48" spans="1:4" ht="48" customHeight="1" x14ac:dyDescent="0.25">
      <c r="A48" s="17" t="s">
        <v>56</v>
      </c>
      <c r="B48" s="27">
        <v>36977.300000000003</v>
      </c>
      <c r="C48" s="27">
        <v>25319.649000000001</v>
      </c>
      <c r="D48" s="44">
        <f t="shared" si="0"/>
        <v>0.68473493197177726</v>
      </c>
    </row>
    <row r="49" spans="1:4" ht="69" customHeight="1" x14ac:dyDescent="0.25">
      <c r="A49" s="17" t="s">
        <v>57</v>
      </c>
      <c r="B49" s="27">
        <v>36977.300000000003</v>
      </c>
      <c r="C49" s="27">
        <v>25319.649000000001</v>
      </c>
      <c r="D49" s="44">
        <f t="shared" si="0"/>
        <v>0.68473493197177726</v>
      </c>
    </row>
    <row r="50" spans="1:4" ht="51" customHeight="1" x14ac:dyDescent="0.25">
      <c r="A50" s="17" t="s">
        <v>58</v>
      </c>
      <c r="B50" s="27">
        <v>-5600.3</v>
      </c>
      <c r="C50" s="27">
        <v>-2213.6727700000001</v>
      </c>
      <c r="D50" s="44">
        <f t="shared" si="0"/>
        <v>0.3952775333464279</v>
      </c>
    </row>
    <row r="51" spans="1:4" ht="75" x14ac:dyDescent="0.25">
      <c r="A51" s="17" t="s">
        <v>59</v>
      </c>
      <c r="B51" s="27">
        <v>-5600.3</v>
      </c>
      <c r="C51" s="27">
        <v>-2213.6727700000001</v>
      </c>
      <c r="D51" s="44">
        <f t="shared" si="0"/>
        <v>0.3952775333464279</v>
      </c>
    </row>
    <row r="52" spans="1:4" s="2" customFormat="1" ht="18" customHeight="1" x14ac:dyDescent="0.25">
      <c r="A52" s="16" t="s">
        <v>60</v>
      </c>
      <c r="B52" s="26">
        <v>1268402</v>
      </c>
      <c r="C52" s="26">
        <v>768843.02102999995</v>
      </c>
      <c r="D52" s="41">
        <f t="shared" si="0"/>
        <v>0.60615090565136287</v>
      </c>
    </row>
    <row r="53" spans="1:4" x14ac:dyDescent="0.25">
      <c r="A53" s="17" t="s">
        <v>61</v>
      </c>
      <c r="B53" s="27">
        <v>1156355.7</v>
      </c>
      <c r="C53" s="27">
        <v>660146.13503</v>
      </c>
      <c r="D53" s="44">
        <f t="shared" si="0"/>
        <v>0.57088500971630096</v>
      </c>
    </row>
    <row r="54" spans="1:4" ht="22.5" customHeight="1" x14ac:dyDescent="0.25">
      <c r="A54" s="17" t="s">
        <v>62</v>
      </c>
      <c r="B54" s="27">
        <v>871347.4</v>
      </c>
      <c r="C54" s="27">
        <v>505640.14775999996</v>
      </c>
      <c r="D54" s="44">
        <f t="shared" si="0"/>
        <v>0.58029684573569618</v>
      </c>
    </row>
    <row r="55" spans="1:4" ht="21.75" customHeight="1" x14ac:dyDescent="0.25">
      <c r="A55" s="17" t="s">
        <v>62</v>
      </c>
      <c r="B55" s="27">
        <v>871347.4</v>
      </c>
      <c r="C55" s="27">
        <v>505640.14775999996</v>
      </c>
      <c r="D55" s="44">
        <f t="shared" si="0"/>
        <v>0.58029684573569618</v>
      </c>
    </row>
    <row r="56" spans="1:4" ht="33" customHeight="1" x14ac:dyDescent="0.25">
      <c r="A56" s="17" t="s">
        <v>63</v>
      </c>
      <c r="B56" s="27">
        <v>285008.3</v>
      </c>
      <c r="C56" s="27">
        <v>154505.98727000001</v>
      </c>
      <c r="D56" s="44">
        <f t="shared" si="0"/>
        <v>0.54211048334381851</v>
      </c>
    </row>
    <row r="57" spans="1:4" ht="60.75" customHeight="1" x14ac:dyDescent="0.25">
      <c r="A57" s="17" t="s">
        <v>64</v>
      </c>
      <c r="B57" s="27">
        <v>285008.3</v>
      </c>
      <c r="C57" s="27">
        <v>154505.98727000001</v>
      </c>
      <c r="D57" s="44">
        <f t="shared" si="0"/>
        <v>0.54211048334381851</v>
      </c>
    </row>
    <row r="58" spans="1:4" x14ac:dyDescent="0.25">
      <c r="A58" s="17" t="s">
        <v>65</v>
      </c>
      <c r="B58" s="32" t="s">
        <v>363</v>
      </c>
      <c r="C58" s="27">
        <v>36.035870000000003</v>
      </c>
      <c r="D58" s="44">
        <v>0</v>
      </c>
    </row>
    <row r="59" spans="1:4" x14ac:dyDescent="0.25">
      <c r="A59" s="17" t="s">
        <v>65</v>
      </c>
      <c r="B59" s="32" t="s">
        <v>363</v>
      </c>
      <c r="C59" s="27">
        <v>36.035870000000003</v>
      </c>
      <c r="D59" s="44">
        <v>0</v>
      </c>
    </row>
    <row r="60" spans="1:4" x14ac:dyDescent="0.25">
      <c r="A60" s="17" t="s">
        <v>66</v>
      </c>
      <c r="B60" s="27">
        <v>763.9</v>
      </c>
      <c r="C60" s="27">
        <v>673.57299999999998</v>
      </c>
      <c r="D60" s="44">
        <f t="shared" si="0"/>
        <v>0.88175546537504912</v>
      </c>
    </row>
    <row r="61" spans="1:4" x14ac:dyDescent="0.25">
      <c r="A61" s="17" t="s">
        <v>66</v>
      </c>
      <c r="B61" s="27">
        <v>763.9</v>
      </c>
      <c r="C61" s="27">
        <v>673.57299999999998</v>
      </c>
      <c r="D61" s="44">
        <f t="shared" si="0"/>
        <v>0.88175546537504912</v>
      </c>
    </row>
    <row r="62" spans="1:4" x14ac:dyDescent="0.25">
      <c r="A62" s="17" t="s">
        <v>67</v>
      </c>
      <c r="B62" s="27">
        <v>111282.4</v>
      </c>
      <c r="C62" s="27">
        <v>107987.27713</v>
      </c>
      <c r="D62" s="44">
        <f t="shared" si="0"/>
        <v>0.97038954165258839</v>
      </c>
    </row>
    <row r="63" spans="1:4" ht="30" x14ac:dyDescent="0.25">
      <c r="A63" s="17" t="s">
        <v>68</v>
      </c>
      <c r="B63" s="27">
        <v>111282.4</v>
      </c>
      <c r="C63" s="27">
        <v>107987.27713</v>
      </c>
      <c r="D63" s="44">
        <f t="shared" si="0"/>
        <v>0.97038954165258839</v>
      </c>
    </row>
    <row r="64" spans="1:4" s="2" customFormat="1" ht="17.25" customHeight="1" x14ac:dyDescent="0.25">
      <c r="A64" s="16" t="s">
        <v>69</v>
      </c>
      <c r="B64" s="26">
        <v>93853.3</v>
      </c>
      <c r="C64" s="26">
        <v>22912.880410000002</v>
      </c>
      <c r="D64" s="41">
        <f t="shared" si="0"/>
        <v>0.24413505342912822</v>
      </c>
    </row>
    <row r="65" spans="1:4" ht="17.25" customHeight="1" x14ac:dyDescent="0.25">
      <c r="A65" s="17" t="s">
        <v>70</v>
      </c>
      <c r="B65" s="27">
        <v>73916.800000000003</v>
      </c>
      <c r="C65" s="27">
        <v>11524.022789999999</v>
      </c>
      <c r="D65" s="44">
        <f t="shared" si="0"/>
        <v>0.15590532585285075</v>
      </c>
    </row>
    <row r="66" spans="1:4" ht="38.25" customHeight="1" x14ac:dyDescent="0.25">
      <c r="A66" s="17" t="s">
        <v>71</v>
      </c>
      <c r="B66" s="27">
        <v>73916.800000000003</v>
      </c>
      <c r="C66" s="27">
        <v>11524.022789999999</v>
      </c>
      <c r="D66" s="44">
        <f t="shared" si="0"/>
        <v>0.15590532585285075</v>
      </c>
    </row>
    <row r="67" spans="1:4" ht="17.25" customHeight="1" x14ac:dyDescent="0.25">
      <c r="A67" s="17" t="s">
        <v>72</v>
      </c>
      <c r="B67" s="27">
        <v>19936.5</v>
      </c>
      <c r="C67" s="27">
        <v>11388.857619999999</v>
      </c>
      <c r="D67" s="44">
        <f t="shared" si="0"/>
        <v>0.57125662077094774</v>
      </c>
    </row>
    <row r="68" spans="1:4" ht="17.25" customHeight="1" x14ac:dyDescent="0.25">
      <c r="A68" s="17" t="s">
        <v>73</v>
      </c>
      <c r="B68" s="27">
        <v>11179.3</v>
      </c>
      <c r="C68" s="27">
        <v>10083.033079999999</v>
      </c>
      <c r="D68" s="44">
        <f t="shared" si="0"/>
        <v>0.90193778501337296</v>
      </c>
    </row>
    <row r="69" spans="1:4" ht="30" x14ac:dyDescent="0.25">
      <c r="A69" s="17" t="s">
        <v>74</v>
      </c>
      <c r="B69" s="27">
        <v>11179.3</v>
      </c>
      <c r="C69" s="27">
        <v>10083.033079999999</v>
      </c>
      <c r="D69" s="44">
        <f t="shared" si="0"/>
        <v>0.90193778501337296</v>
      </c>
    </row>
    <row r="70" spans="1:4" x14ac:dyDescent="0.25">
      <c r="A70" s="17" t="s">
        <v>75</v>
      </c>
      <c r="B70" s="27">
        <v>8757.2000000000007</v>
      </c>
      <c r="C70" s="27">
        <v>1305.8245400000001</v>
      </c>
      <c r="D70" s="44">
        <f t="shared" si="0"/>
        <v>0.14911439044443428</v>
      </c>
    </row>
    <row r="71" spans="1:4" ht="30" x14ac:dyDescent="0.25">
      <c r="A71" s="17" t="s">
        <v>76</v>
      </c>
      <c r="B71" s="27">
        <v>8757.2000000000007</v>
      </c>
      <c r="C71" s="27">
        <v>1305.8245400000001</v>
      </c>
      <c r="D71" s="44">
        <f t="shared" si="0"/>
        <v>0.14911439044443428</v>
      </c>
    </row>
    <row r="72" spans="1:4" s="2" customFormat="1" ht="18.75" customHeight="1" x14ac:dyDescent="0.25">
      <c r="A72" s="16" t="s">
        <v>77</v>
      </c>
      <c r="B72" s="26">
        <v>58482.2</v>
      </c>
      <c r="C72" s="26">
        <v>103413.93893999999</v>
      </c>
      <c r="D72" s="41">
        <f t="shared" si="0"/>
        <v>1.7682976861335586</v>
      </c>
    </row>
    <row r="73" spans="1:4" ht="30" x14ac:dyDescent="0.25">
      <c r="A73" s="17" t="s">
        <v>78</v>
      </c>
      <c r="B73" s="27">
        <v>58462.2</v>
      </c>
      <c r="C73" s="27">
        <v>103370.93893999999</v>
      </c>
      <c r="D73" s="44">
        <f t="shared" si="0"/>
        <v>1.7681671052406511</v>
      </c>
    </row>
    <row r="74" spans="1:4" ht="48" customHeight="1" x14ac:dyDescent="0.25">
      <c r="A74" s="17" t="s">
        <v>79</v>
      </c>
      <c r="B74" s="27">
        <v>58462.2</v>
      </c>
      <c r="C74" s="27">
        <v>103370.93893999999</v>
      </c>
      <c r="D74" s="44">
        <f t="shared" si="0"/>
        <v>1.7681671052406511</v>
      </c>
    </row>
    <row r="75" spans="1:4" ht="36" customHeight="1" x14ac:dyDescent="0.25">
      <c r="A75" s="17" t="s">
        <v>80</v>
      </c>
      <c r="B75" s="27">
        <v>5</v>
      </c>
      <c r="C75" s="27">
        <v>3</v>
      </c>
      <c r="D75" s="44">
        <f t="shared" si="0"/>
        <v>0.6</v>
      </c>
    </row>
    <row r="76" spans="1:4" ht="59.25" customHeight="1" x14ac:dyDescent="0.25">
      <c r="A76" s="17" t="s">
        <v>81</v>
      </c>
      <c r="B76" s="27">
        <v>5</v>
      </c>
      <c r="C76" s="27">
        <v>3</v>
      </c>
      <c r="D76" s="44">
        <f t="shared" si="0"/>
        <v>0.6</v>
      </c>
    </row>
    <row r="77" spans="1:4" ht="32.25" customHeight="1" x14ac:dyDescent="0.25">
      <c r="A77" s="17" t="s">
        <v>82</v>
      </c>
      <c r="B77" s="27">
        <v>15</v>
      </c>
      <c r="C77" s="27">
        <v>40</v>
      </c>
      <c r="D77" s="44">
        <f t="shared" si="0"/>
        <v>2.6666666666666665</v>
      </c>
    </row>
    <row r="78" spans="1:4" x14ac:dyDescent="0.25">
      <c r="A78" s="17" t="s">
        <v>83</v>
      </c>
      <c r="B78" s="27">
        <v>15</v>
      </c>
      <c r="C78" s="27">
        <v>40</v>
      </c>
      <c r="D78" s="44">
        <f t="shared" si="0"/>
        <v>2.6666666666666665</v>
      </c>
    </row>
    <row r="79" spans="1:4" s="2" customFormat="1" ht="30.75" customHeight="1" x14ac:dyDescent="0.25">
      <c r="A79" s="16" t="s">
        <v>84</v>
      </c>
      <c r="B79" s="26">
        <v>1339510.8</v>
      </c>
      <c r="C79" s="26">
        <v>805293.92158000008</v>
      </c>
      <c r="D79" s="41">
        <f t="shared" si="0"/>
        <v>0.60118509054200986</v>
      </c>
    </row>
    <row r="80" spans="1:4" ht="77.25" customHeight="1" x14ac:dyDescent="0.25">
      <c r="A80" s="17" t="s">
        <v>85</v>
      </c>
      <c r="B80" s="27">
        <v>1121735.8999999999</v>
      </c>
      <c r="C80" s="27">
        <v>655358.36529999995</v>
      </c>
      <c r="D80" s="44">
        <f t="shared" ref="D80:D143" si="1">C80/B80</f>
        <v>0.58423588413279814</v>
      </c>
    </row>
    <row r="81" spans="1:4" ht="54" customHeight="1" x14ac:dyDescent="0.25">
      <c r="A81" s="17" t="s">
        <v>86</v>
      </c>
      <c r="B81" s="27">
        <v>944362.1</v>
      </c>
      <c r="C81" s="27">
        <v>554181.51915999991</v>
      </c>
      <c r="D81" s="44">
        <f t="shared" si="1"/>
        <v>0.58683159686310993</v>
      </c>
    </row>
    <row r="82" spans="1:4" ht="64.5" customHeight="1" x14ac:dyDescent="0.25">
      <c r="A82" s="17" t="s">
        <v>87</v>
      </c>
      <c r="B82" s="27">
        <v>944362.1</v>
      </c>
      <c r="C82" s="27">
        <v>554181.51915999991</v>
      </c>
      <c r="D82" s="44">
        <f t="shared" si="1"/>
        <v>0.58683159686310993</v>
      </c>
    </row>
    <row r="83" spans="1:4" ht="65.25" customHeight="1" x14ac:dyDescent="0.25">
      <c r="A83" s="17" t="s">
        <v>88</v>
      </c>
      <c r="B83" s="27">
        <v>2364</v>
      </c>
      <c r="C83" s="27">
        <v>1656.9140500000001</v>
      </c>
      <c r="D83" s="44">
        <f t="shared" si="1"/>
        <v>0.7008942681895094</v>
      </c>
    </row>
    <row r="84" spans="1:4" ht="59.25" customHeight="1" x14ac:dyDescent="0.25">
      <c r="A84" s="17" t="s">
        <v>89</v>
      </c>
      <c r="B84" s="27">
        <v>2364</v>
      </c>
      <c r="C84" s="27">
        <v>1656.9140500000001</v>
      </c>
      <c r="D84" s="44">
        <f t="shared" si="1"/>
        <v>0.7008942681895094</v>
      </c>
    </row>
    <row r="85" spans="1:4" ht="77.25" customHeight="1" x14ac:dyDescent="0.25">
      <c r="A85" s="17" t="s">
        <v>90</v>
      </c>
      <c r="B85" s="27">
        <v>2023.8</v>
      </c>
      <c r="C85" s="27">
        <v>3426.0963199999997</v>
      </c>
      <c r="D85" s="44">
        <f t="shared" si="1"/>
        <v>1.6929026188358531</v>
      </c>
    </row>
    <row r="86" spans="1:4" ht="65.25" customHeight="1" x14ac:dyDescent="0.25">
      <c r="A86" s="17" t="s">
        <v>91</v>
      </c>
      <c r="B86" s="27">
        <v>2023.8</v>
      </c>
      <c r="C86" s="27">
        <v>3426.0963199999997</v>
      </c>
      <c r="D86" s="44">
        <f t="shared" si="1"/>
        <v>1.6929026188358531</v>
      </c>
    </row>
    <row r="87" spans="1:4" ht="36.75" customHeight="1" x14ac:dyDescent="0.25">
      <c r="A87" s="17" t="s">
        <v>92</v>
      </c>
      <c r="B87" s="27">
        <v>172986</v>
      </c>
      <c r="C87" s="27">
        <v>96093.835769999991</v>
      </c>
      <c r="D87" s="44">
        <f t="shared" si="1"/>
        <v>0.555500651902466</v>
      </c>
    </row>
    <row r="88" spans="1:4" ht="30" x14ac:dyDescent="0.25">
      <c r="A88" s="17" t="s">
        <v>93</v>
      </c>
      <c r="B88" s="27">
        <v>172986</v>
      </c>
      <c r="C88" s="27">
        <v>96093.835769999991</v>
      </c>
      <c r="D88" s="44">
        <f t="shared" si="1"/>
        <v>0.555500651902466</v>
      </c>
    </row>
    <row r="89" spans="1:4" ht="38.25" customHeight="1" x14ac:dyDescent="0.25">
      <c r="A89" s="17" t="s">
        <v>94</v>
      </c>
      <c r="B89" s="27">
        <v>3353.6</v>
      </c>
      <c r="C89" s="27">
        <v>3854.3111699999999</v>
      </c>
      <c r="D89" s="44">
        <f t="shared" si="1"/>
        <v>1.149305573115458</v>
      </c>
    </row>
    <row r="90" spans="1:4" ht="35.25" customHeight="1" x14ac:dyDescent="0.25">
      <c r="A90" s="17" t="s">
        <v>95</v>
      </c>
      <c r="B90" s="27">
        <v>3353.6</v>
      </c>
      <c r="C90" s="27">
        <v>3853.6125000000002</v>
      </c>
      <c r="D90" s="44">
        <f t="shared" si="1"/>
        <v>1.1490972387881679</v>
      </c>
    </row>
    <row r="91" spans="1:4" ht="92.25" customHeight="1" x14ac:dyDescent="0.25">
      <c r="A91" s="17" t="s">
        <v>96</v>
      </c>
      <c r="B91" s="27">
        <v>3353.6</v>
      </c>
      <c r="C91" s="27">
        <v>3853.6125000000002</v>
      </c>
      <c r="D91" s="44">
        <f t="shared" si="1"/>
        <v>1.1490972387881679</v>
      </c>
    </row>
    <row r="92" spans="1:4" ht="33.75" customHeight="1" x14ac:dyDescent="0.25">
      <c r="A92" s="17" t="s">
        <v>97</v>
      </c>
      <c r="B92" s="32" t="s">
        <v>363</v>
      </c>
      <c r="C92" s="27">
        <v>0.69867000000000001</v>
      </c>
      <c r="D92" s="44">
        <v>0</v>
      </c>
    </row>
    <row r="93" spans="1:4" ht="60" x14ac:dyDescent="0.25">
      <c r="A93" s="17" t="s">
        <v>98</v>
      </c>
      <c r="B93" s="32" t="s">
        <v>363</v>
      </c>
      <c r="C93" s="27">
        <v>0.69867000000000001</v>
      </c>
      <c r="D93" s="44">
        <v>0</v>
      </c>
    </row>
    <row r="94" spans="1:4" ht="45" x14ac:dyDescent="0.25">
      <c r="A94" s="17" t="s">
        <v>99</v>
      </c>
      <c r="B94" s="27">
        <v>214421.3</v>
      </c>
      <c r="C94" s="27">
        <v>146081.24511000002</v>
      </c>
      <c r="D94" s="44">
        <f t="shared" si="1"/>
        <v>0.68128140772395296</v>
      </c>
    </row>
    <row r="95" spans="1:4" ht="30" x14ac:dyDescent="0.25">
      <c r="A95" s="17" t="s">
        <v>100</v>
      </c>
      <c r="B95" s="27">
        <v>4.5999999999999996</v>
      </c>
      <c r="C95" s="27">
        <v>1470.9204299999999</v>
      </c>
      <c r="D95" s="44">
        <f t="shared" si="1"/>
        <v>319.76531086956521</v>
      </c>
    </row>
    <row r="96" spans="1:4" ht="31.5" customHeight="1" x14ac:dyDescent="0.25">
      <c r="A96" s="17" t="s">
        <v>101</v>
      </c>
      <c r="B96" s="27">
        <v>4.5999999999999996</v>
      </c>
      <c r="C96" s="27">
        <v>1470.9204299999999</v>
      </c>
      <c r="D96" s="44">
        <f t="shared" si="1"/>
        <v>319.76531086956521</v>
      </c>
    </row>
    <row r="97" spans="1:4" ht="45" x14ac:dyDescent="0.25">
      <c r="A97" s="17" t="s">
        <v>102</v>
      </c>
      <c r="B97" s="27">
        <v>212121.4</v>
      </c>
      <c r="C97" s="27">
        <v>142076.5362</v>
      </c>
      <c r="D97" s="44">
        <f t="shared" si="1"/>
        <v>0.66978879170135597</v>
      </c>
    </row>
    <row r="98" spans="1:4" ht="64.5" customHeight="1" x14ac:dyDescent="0.25">
      <c r="A98" s="17" t="s">
        <v>103</v>
      </c>
      <c r="B98" s="27">
        <v>212121.4</v>
      </c>
      <c r="C98" s="27">
        <v>142076.5362</v>
      </c>
      <c r="D98" s="44">
        <f t="shared" si="1"/>
        <v>0.66978879170135597</v>
      </c>
    </row>
    <row r="99" spans="1:4" ht="60" x14ac:dyDescent="0.25">
      <c r="A99" s="17" t="s">
        <v>104</v>
      </c>
      <c r="B99" s="27">
        <v>2295.3000000000002</v>
      </c>
      <c r="C99" s="27">
        <v>2533.7884800000002</v>
      </c>
      <c r="D99" s="44">
        <f t="shared" si="1"/>
        <v>1.1039029669324272</v>
      </c>
    </row>
    <row r="100" spans="1:4" ht="80.25" customHeight="1" x14ac:dyDescent="0.25">
      <c r="A100" s="17" t="s">
        <v>105</v>
      </c>
      <c r="B100" s="27">
        <v>2295.3000000000002</v>
      </c>
      <c r="C100" s="27">
        <v>2533.7884800000002</v>
      </c>
      <c r="D100" s="44">
        <f t="shared" si="1"/>
        <v>1.1039029669324272</v>
      </c>
    </row>
    <row r="101" spans="1:4" s="2" customFormat="1" ht="18.75" customHeight="1" x14ac:dyDescent="0.25">
      <c r="A101" s="16" t="s">
        <v>106</v>
      </c>
      <c r="B101" s="26">
        <v>1378712.3</v>
      </c>
      <c r="C101" s="26">
        <v>1142716.2420300001</v>
      </c>
      <c r="D101" s="41">
        <f t="shared" si="1"/>
        <v>0.82882864106601506</v>
      </c>
    </row>
    <row r="102" spans="1:4" ht="16.5" customHeight="1" x14ac:dyDescent="0.25">
      <c r="A102" s="17" t="s">
        <v>107</v>
      </c>
      <c r="B102" s="27">
        <v>1378712.3</v>
      </c>
      <c r="C102" s="27">
        <v>1142716.2420300001</v>
      </c>
      <c r="D102" s="44">
        <f t="shared" si="1"/>
        <v>0.82882864106601506</v>
      </c>
    </row>
    <row r="103" spans="1:4" ht="33.75" customHeight="1" x14ac:dyDescent="0.25">
      <c r="A103" s="17" t="s">
        <v>108</v>
      </c>
      <c r="B103" s="27">
        <v>593436</v>
      </c>
      <c r="C103" s="27">
        <v>733134.91729999997</v>
      </c>
      <c r="D103" s="44">
        <f t="shared" si="1"/>
        <v>1.2354068801016453</v>
      </c>
    </row>
    <row r="104" spans="1:4" ht="17.25" customHeight="1" x14ac:dyDescent="0.25">
      <c r="A104" s="17" t="s">
        <v>109</v>
      </c>
      <c r="B104" s="27">
        <v>229076.8</v>
      </c>
      <c r="C104" s="27">
        <v>192452.18419</v>
      </c>
      <c r="D104" s="44">
        <f t="shared" si="1"/>
        <v>0.84012079874522438</v>
      </c>
    </row>
    <row r="105" spans="1:4" ht="17.25" customHeight="1" x14ac:dyDescent="0.25">
      <c r="A105" s="17" t="s">
        <v>110</v>
      </c>
      <c r="B105" s="27">
        <v>556199.5</v>
      </c>
      <c r="C105" s="27">
        <v>217129.14053999999</v>
      </c>
      <c r="D105" s="44">
        <f t="shared" si="1"/>
        <v>0.39037996355624194</v>
      </c>
    </row>
    <row r="106" spans="1:4" ht="17.25" customHeight="1" x14ac:dyDescent="0.25">
      <c r="A106" s="17" t="s">
        <v>111</v>
      </c>
      <c r="B106" s="27">
        <v>553290.69999999995</v>
      </c>
      <c r="C106" s="27">
        <v>214952.44563999999</v>
      </c>
      <c r="D106" s="44">
        <f t="shared" si="1"/>
        <v>0.38849820833785931</v>
      </c>
    </row>
    <row r="107" spans="1:4" ht="17.25" customHeight="1" x14ac:dyDescent="0.25">
      <c r="A107" s="17" t="s">
        <v>112</v>
      </c>
      <c r="B107" s="27">
        <v>2908.8</v>
      </c>
      <c r="C107" s="27">
        <v>2176.6949</v>
      </c>
      <c r="D107" s="44">
        <f t="shared" si="1"/>
        <v>0.74831370324532442</v>
      </c>
    </row>
    <row r="108" spans="1:4" s="2" customFormat="1" ht="28.5" x14ac:dyDescent="0.25">
      <c r="A108" s="16" t="s">
        <v>113</v>
      </c>
      <c r="B108" s="26">
        <v>40761.9</v>
      </c>
      <c r="C108" s="26">
        <v>62965.118289999999</v>
      </c>
      <c r="D108" s="41">
        <f t="shared" si="1"/>
        <v>1.5447051852342506</v>
      </c>
    </row>
    <row r="109" spans="1:4" ht="16.5" customHeight="1" x14ac:dyDescent="0.25">
      <c r="A109" s="17" t="s">
        <v>114</v>
      </c>
      <c r="B109" s="27">
        <v>300.5</v>
      </c>
      <c r="C109" s="27">
        <v>132.75299999999999</v>
      </c>
      <c r="D109" s="44">
        <f t="shared" si="1"/>
        <v>0.44177371048252906</v>
      </c>
    </row>
    <row r="110" spans="1:4" ht="16.5" customHeight="1" x14ac:dyDescent="0.25">
      <c r="A110" s="17" t="s">
        <v>115</v>
      </c>
      <c r="B110" s="27">
        <v>300.5</v>
      </c>
      <c r="C110" s="27">
        <v>132.75299999999999</v>
      </c>
      <c r="D110" s="44">
        <f t="shared" si="1"/>
        <v>0.44177371048252906</v>
      </c>
    </row>
    <row r="111" spans="1:4" ht="30" x14ac:dyDescent="0.25">
      <c r="A111" s="17" t="s">
        <v>116</v>
      </c>
      <c r="B111" s="27">
        <v>300.5</v>
      </c>
      <c r="C111" s="27">
        <v>132.75299999999999</v>
      </c>
      <c r="D111" s="44">
        <f t="shared" si="1"/>
        <v>0.44177371048252906</v>
      </c>
    </row>
    <row r="112" spans="1:4" x14ac:dyDescent="0.25">
      <c r="A112" s="17" t="s">
        <v>117</v>
      </c>
      <c r="B112" s="27">
        <v>40461.4</v>
      </c>
      <c r="C112" s="27">
        <v>62832.365290000002</v>
      </c>
      <c r="D112" s="44">
        <f t="shared" si="1"/>
        <v>1.5528964714518034</v>
      </c>
    </row>
    <row r="113" spans="1:4" ht="30" x14ac:dyDescent="0.25">
      <c r="A113" s="17" t="s">
        <v>118</v>
      </c>
      <c r="B113" s="27">
        <v>1704.2</v>
      </c>
      <c r="C113" s="27">
        <v>2301.4225499999998</v>
      </c>
      <c r="D113" s="44">
        <f t="shared" si="1"/>
        <v>1.3504415854946601</v>
      </c>
    </row>
    <row r="114" spans="1:4" ht="30" x14ac:dyDescent="0.25">
      <c r="A114" s="17" t="s">
        <v>119</v>
      </c>
      <c r="B114" s="27">
        <v>1704.2</v>
      </c>
      <c r="C114" s="27">
        <v>2301.4225499999998</v>
      </c>
      <c r="D114" s="44">
        <f t="shared" si="1"/>
        <v>1.3504415854946601</v>
      </c>
    </row>
    <row r="115" spans="1:4" ht="16.5" customHeight="1" x14ac:dyDescent="0.25">
      <c r="A115" s="17" t="s">
        <v>120</v>
      </c>
      <c r="B115" s="27">
        <v>38757.199999999997</v>
      </c>
      <c r="C115" s="27">
        <v>60530.942739999999</v>
      </c>
      <c r="D115" s="44">
        <f t="shared" si="1"/>
        <v>1.5617986526374454</v>
      </c>
    </row>
    <row r="116" spans="1:4" ht="16.5" customHeight="1" x14ac:dyDescent="0.25">
      <c r="A116" s="17" t="s">
        <v>121</v>
      </c>
      <c r="B116" s="27">
        <v>38757.199999999997</v>
      </c>
      <c r="C116" s="27">
        <v>60530.942739999999</v>
      </c>
      <c r="D116" s="44">
        <f t="shared" si="1"/>
        <v>1.5617986526374454</v>
      </c>
    </row>
    <row r="117" spans="1:4" s="2" customFormat="1" x14ac:dyDescent="0.25">
      <c r="A117" s="16" t="s">
        <v>122</v>
      </c>
      <c r="B117" s="26">
        <v>55660.1</v>
      </c>
      <c r="C117" s="26">
        <v>94371.919739999998</v>
      </c>
      <c r="D117" s="41">
        <f t="shared" si="1"/>
        <v>1.6955039559756451</v>
      </c>
    </row>
    <row r="118" spans="1:4" ht="51.75" customHeight="1" x14ac:dyDescent="0.25">
      <c r="A118" s="17" t="s">
        <v>123</v>
      </c>
      <c r="B118" s="27">
        <v>47660.1</v>
      </c>
      <c r="C118" s="27">
        <v>66283.584570000006</v>
      </c>
      <c r="D118" s="44">
        <f t="shared" si="1"/>
        <v>1.3907563049594946</v>
      </c>
    </row>
    <row r="119" spans="1:4" ht="69.75" customHeight="1" x14ac:dyDescent="0.25">
      <c r="A119" s="17" t="s">
        <v>124</v>
      </c>
      <c r="B119" s="27">
        <v>47660.1</v>
      </c>
      <c r="C119" s="27">
        <v>66283.584570000006</v>
      </c>
      <c r="D119" s="44">
        <f t="shared" si="1"/>
        <v>1.3907563049594946</v>
      </c>
    </row>
    <row r="120" spans="1:4" ht="60" x14ac:dyDescent="0.25">
      <c r="A120" s="17" t="s">
        <v>125</v>
      </c>
      <c r="B120" s="27">
        <v>47660.1</v>
      </c>
      <c r="C120" s="27">
        <v>66283.584570000006</v>
      </c>
      <c r="D120" s="44">
        <f t="shared" si="1"/>
        <v>1.3907563049594946</v>
      </c>
    </row>
    <row r="121" spans="1:4" ht="30" x14ac:dyDescent="0.25">
      <c r="A121" s="17" t="s">
        <v>126</v>
      </c>
      <c r="B121" s="32" t="s">
        <v>363</v>
      </c>
      <c r="C121" s="27">
        <v>1170.54044</v>
      </c>
      <c r="D121" s="44">
        <v>0</v>
      </c>
    </row>
    <row r="122" spans="1:4" ht="30" x14ac:dyDescent="0.25">
      <c r="A122" s="17" t="s">
        <v>127</v>
      </c>
      <c r="B122" s="93" t="s">
        <v>363</v>
      </c>
      <c r="C122" s="27">
        <v>1170.54044</v>
      </c>
      <c r="D122" s="44">
        <v>0</v>
      </c>
    </row>
    <row r="123" spans="1:4" ht="30" x14ac:dyDescent="0.25">
      <c r="A123" s="17" t="s">
        <v>128</v>
      </c>
      <c r="B123" s="27">
        <v>8000</v>
      </c>
      <c r="C123" s="27">
        <v>26917.794730000001</v>
      </c>
      <c r="D123" s="44">
        <f t="shared" si="1"/>
        <v>3.3647243412500001</v>
      </c>
    </row>
    <row r="124" spans="1:4" x14ac:dyDescent="0.25">
      <c r="A124" s="17" t="s">
        <v>129</v>
      </c>
      <c r="B124" s="27">
        <v>8000</v>
      </c>
      <c r="C124" s="27">
        <v>26917.794730000001</v>
      </c>
      <c r="D124" s="44">
        <f t="shared" si="1"/>
        <v>3.3647243412500001</v>
      </c>
    </row>
    <row r="125" spans="1:4" ht="30" x14ac:dyDescent="0.25">
      <c r="A125" s="17" t="s">
        <v>130</v>
      </c>
      <c r="B125" s="27">
        <v>8000</v>
      </c>
      <c r="C125" s="27">
        <v>26917.794730000001</v>
      </c>
      <c r="D125" s="44">
        <f t="shared" si="1"/>
        <v>3.3647243412500001</v>
      </c>
    </row>
    <row r="126" spans="1:4" s="2" customFormat="1" ht="18.75" customHeight="1" x14ac:dyDescent="0.25">
      <c r="A126" s="16" t="s">
        <v>131</v>
      </c>
      <c r="B126" s="26">
        <v>802769</v>
      </c>
      <c r="C126" s="26">
        <v>541558.74677999993</v>
      </c>
      <c r="D126" s="41">
        <f t="shared" si="1"/>
        <v>0.67461342774820643</v>
      </c>
    </row>
    <row r="127" spans="1:4" ht="30" x14ac:dyDescent="0.25">
      <c r="A127" s="17" t="s">
        <v>132</v>
      </c>
      <c r="B127" s="27">
        <v>4822</v>
      </c>
      <c r="C127" s="27">
        <v>5479.2519400000001</v>
      </c>
      <c r="D127" s="44">
        <f t="shared" si="1"/>
        <v>1.136302766486935</v>
      </c>
    </row>
    <row r="128" spans="1:4" ht="45" x14ac:dyDescent="0.25">
      <c r="A128" s="17" t="s">
        <v>133</v>
      </c>
      <c r="B128" s="27">
        <v>39.4</v>
      </c>
      <c r="C128" s="27">
        <v>66.411529999999999</v>
      </c>
      <c r="D128" s="44">
        <f t="shared" si="1"/>
        <v>1.6855718274111675</v>
      </c>
    </row>
    <row r="129" spans="1:4" ht="66.75" customHeight="1" x14ac:dyDescent="0.25">
      <c r="A129" s="17" t="s">
        <v>134</v>
      </c>
      <c r="B129" s="27">
        <v>39.4</v>
      </c>
      <c r="C129" s="27">
        <v>66.411529999999999</v>
      </c>
      <c r="D129" s="44">
        <f t="shared" si="1"/>
        <v>1.6855718274111675</v>
      </c>
    </row>
    <row r="130" spans="1:4" ht="57" customHeight="1" x14ac:dyDescent="0.25">
      <c r="A130" s="17" t="s">
        <v>135</v>
      </c>
      <c r="B130" s="27">
        <v>921.7</v>
      </c>
      <c r="C130" s="27">
        <v>680.32990000000007</v>
      </c>
      <c r="D130" s="44">
        <f t="shared" si="1"/>
        <v>0.73812509493327549</v>
      </c>
    </row>
    <row r="131" spans="1:4" ht="60" x14ac:dyDescent="0.25">
      <c r="A131" s="17" t="s">
        <v>136</v>
      </c>
      <c r="B131" s="27">
        <v>921.7</v>
      </c>
      <c r="C131" s="27">
        <v>680.32990000000007</v>
      </c>
      <c r="D131" s="44">
        <f t="shared" si="1"/>
        <v>0.73812509493327549</v>
      </c>
    </row>
    <row r="132" spans="1:4" ht="45" x14ac:dyDescent="0.25">
      <c r="A132" s="17" t="s">
        <v>137</v>
      </c>
      <c r="B132" s="27">
        <v>79.599999999999994</v>
      </c>
      <c r="C132" s="27">
        <v>346.81946000000005</v>
      </c>
      <c r="D132" s="44">
        <f t="shared" si="1"/>
        <v>4.3570283919598003</v>
      </c>
    </row>
    <row r="133" spans="1:4" ht="63.75" customHeight="1" x14ac:dyDescent="0.25">
      <c r="A133" s="17" t="s">
        <v>138</v>
      </c>
      <c r="B133" s="27">
        <v>79.599999999999994</v>
      </c>
      <c r="C133" s="27">
        <v>346.81946000000005</v>
      </c>
      <c r="D133" s="44">
        <f t="shared" si="1"/>
        <v>4.3570283919598003</v>
      </c>
    </row>
    <row r="134" spans="1:4" ht="45" x14ac:dyDescent="0.25">
      <c r="A134" s="17" t="s">
        <v>139</v>
      </c>
      <c r="B134" s="27">
        <v>10.8</v>
      </c>
      <c r="C134" s="27">
        <v>6.5</v>
      </c>
      <c r="D134" s="44">
        <f t="shared" si="1"/>
        <v>0.60185185185185186</v>
      </c>
    </row>
    <row r="135" spans="1:4" ht="78" customHeight="1" x14ac:dyDescent="0.25">
      <c r="A135" s="17" t="s">
        <v>140</v>
      </c>
      <c r="B135" s="27">
        <v>10.8</v>
      </c>
      <c r="C135" s="27">
        <v>6.5</v>
      </c>
      <c r="D135" s="44">
        <f t="shared" si="1"/>
        <v>0.60185185185185186</v>
      </c>
    </row>
    <row r="136" spans="1:4" ht="49.5" customHeight="1" x14ac:dyDescent="0.25">
      <c r="A136" s="17" t="s">
        <v>141</v>
      </c>
      <c r="B136" s="27">
        <v>13.8</v>
      </c>
      <c r="C136" s="27">
        <v>7.5015799999999997</v>
      </c>
      <c r="D136" s="44">
        <f t="shared" si="1"/>
        <v>0.54359275362318837</v>
      </c>
    </row>
    <row r="137" spans="1:4" ht="60" x14ac:dyDescent="0.25">
      <c r="A137" s="17" t="s">
        <v>142</v>
      </c>
      <c r="B137" s="27">
        <v>13.8</v>
      </c>
      <c r="C137" s="27">
        <v>7.5015799999999997</v>
      </c>
      <c r="D137" s="44">
        <f t="shared" si="1"/>
        <v>0.54359275362318837</v>
      </c>
    </row>
    <row r="138" spans="1:4" ht="45" x14ac:dyDescent="0.25">
      <c r="A138" s="17" t="s">
        <v>143</v>
      </c>
      <c r="B138" s="27">
        <v>10.4</v>
      </c>
      <c r="C138" s="34">
        <v>0</v>
      </c>
      <c r="D138" s="44">
        <f t="shared" si="1"/>
        <v>0</v>
      </c>
    </row>
    <row r="139" spans="1:4" ht="60" customHeight="1" x14ac:dyDescent="0.25">
      <c r="A139" s="17" t="s">
        <v>144</v>
      </c>
      <c r="B139" s="27">
        <v>10.4</v>
      </c>
      <c r="C139" s="34">
        <v>0</v>
      </c>
      <c r="D139" s="44">
        <f t="shared" si="1"/>
        <v>0</v>
      </c>
    </row>
    <row r="140" spans="1:4" ht="45" x14ac:dyDescent="0.25">
      <c r="A140" s="17" t="s">
        <v>145</v>
      </c>
      <c r="B140" s="27">
        <v>1313.4</v>
      </c>
      <c r="C140" s="27">
        <v>748.15976999999998</v>
      </c>
      <c r="D140" s="44">
        <f t="shared" si="1"/>
        <v>0.56963588396528086</v>
      </c>
    </row>
    <row r="141" spans="1:4" ht="76.5" customHeight="1" x14ac:dyDescent="0.25">
      <c r="A141" s="17" t="s">
        <v>146</v>
      </c>
      <c r="B141" s="27">
        <v>1313.4</v>
      </c>
      <c r="C141" s="27">
        <v>748.15976999999998</v>
      </c>
      <c r="D141" s="44">
        <f t="shared" si="1"/>
        <v>0.56963588396528086</v>
      </c>
    </row>
    <row r="142" spans="1:4" ht="75.75" customHeight="1" x14ac:dyDescent="0.25">
      <c r="A142" s="17" t="s">
        <v>147</v>
      </c>
      <c r="B142" s="27">
        <v>95.3</v>
      </c>
      <c r="C142" s="27">
        <v>627.42027000000007</v>
      </c>
      <c r="D142" s="44">
        <f t="shared" si="1"/>
        <v>6.5836334732423936</v>
      </c>
    </row>
    <row r="143" spans="1:4" ht="90" x14ac:dyDescent="0.25">
      <c r="A143" s="17" t="s">
        <v>148</v>
      </c>
      <c r="B143" s="27">
        <v>75.3</v>
      </c>
      <c r="C143" s="27">
        <v>627.42027000000007</v>
      </c>
      <c r="D143" s="44">
        <f t="shared" si="1"/>
        <v>8.3322745019920337</v>
      </c>
    </row>
    <row r="144" spans="1:4" ht="111" customHeight="1" x14ac:dyDescent="0.25">
      <c r="A144" s="17" t="s">
        <v>149</v>
      </c>
      <c r="B144" s="27">
        <v>20</v>
      </c>
      <c r="C144" s="34">
        <v>0</v>
      </c>
      <c r="D144" s="44">
        <f t="shared" ref="D144:D207" si="2">C144/B144</f>
        <v>0</v>
      </c>
    </row>
    <row r="145" spans="1:4" ht="50.25" customHeight="1" x14ac:dyDescent="0.25">
      <c r="A145" s="17" t="s">
        <v>150</v>
      </c>
      <c r="B145" s="27">
        <v>8.3000000000000007</v>
      </c>
      <c r="C145" s="27">
        <v>12.28872</v>
      </c>
      <c r="D145" s="44">
        <f t="shared" si="2"/>
        <v>1.4805686746987949</v>
      </c>
    </row>
    <row r="146" spans="1:4" ht="60" x14ac:dyDescent="0.25">
      <c r="A146" s="17" t="s">
        <v>151</v>
      </c>
      <c r="B146" s="27">
        <v>8.3000000000000007</v>
      </c>
      <c r="C146" s="27">
        <v>12.28872</v>
      </c>
      <c r="D146" s="44">
        <f t="shared" si="2"/>
        <v>1.4805686746987949</v>
      </c>
    </row>
    <row r="147" spans="1:4" ht="77.25" customHeight="1" x14ac:dyDescent="0.25">
      <c r="A147" s="17" t="s">
        <v>152</v>
      </c>
      <c r="B147" s="27">
        <v>12.5</v>
      </c>
      <c r="C147" s="27">
        <v>1</v>
      </c>
      <c r="D147" s="44">
        <f t="shared" si="2"/>
        <v>0.08</v>
      </c>
    </row>
    <row r="148" spans="1:4" ht="75" x14ac:dyDescent="0.25">
      <c r="A148" s="17" t="s">
        <v>153</v>
      </c>
      <c r="B148" s="27">
        <v>12.5</v>
      </c>
      <c r="C148" s="27">
        <v>1</v>
      </c>
      <c r="D148" s="44">
        <f t="shared" si="2"/>
        <v>0.08</v>
      </c>
    </row>
    <row r="149" spans="1:4" ht="48" customHeight="1" x14ac:dyDescent="0.25">
      <c r="A149" s="17" t="s">
        <v>154</v>
      </c>
      <c r="B149" s="27">
        <v>620.79999999999995</v>
      </c>
      <c r="C149" s="27">
        <v>1008.95515</v>
      </c>
      <c r="D149" s="44">
        <f t="shared" si="2"/>
        <v>1.6252499194587631</v>
      </c>
    </row>
    <row r="150" spans="1:4" ht="63" customHeight="1" x14ac:dyDescent="0.25">
      <c r="A150" s="17" t="s">
        <v>155</v>
      </c>
      <c r="B150" s="27">
        <v>600.79999999999995</v>
      </c>
      <c r="C150" s="27">
        <v>968.65515000000005</v>
      </c>
      <c r="D150" s="44">
        <f t="shared" si="2"/>
        <v>1.6122755492676433</v>
      </c>
    </row>
    <row r="151" spans="1:4" ht="61.5" customHeight="1" x14ac:dyDescent="0.25">
      <c r="A151" s="17" t="s">
        <v>156</v>
      </c>
      <c r="B151" s="27">
        <v>20</v>
      </c>
      <c r="C151" s="27">
        <v>40.299999999999997</v>
      </c>
      <c r="D151" s="44">
        <f t="shared" si="2"/>
        <v>2.0149999999999997</v>
      </c>
    </row>
    <row r="152" spans="1:4" ht="45" x14ac:dyDescent="0.25">
      <c r="A152" s="17" t="s">
        <v>157</v>
      </c>
      <c r="B152" s="27">
        <v>1696</v>
      </c>
      <c r="C152" s="27">
        <v>1973.86556</v>
      </c>
      <c r="D152" s="44">
        <f t="shared" si="2"/>
        <v>1.1638358254716981</v>
      </c>
    </row>
    <row r="153" spans="1:4" ht="60" x14ac:dyDescent="0.25">
      <c r="A153" s="17" t="s">
        <v>158</v>
      </c>
      <c r="B153" s="27">
        <v>1696</v>
      </c>
      <c r="C153" s="27">
        <v>1973.86556</v>
      </c>
      <c r="D153" s="44">
        <f t="shared" si="2"/>
        <v>1.1638358254716981</v>
      </c>
    </row>
    <row r="154" spans="1:4" ht="30" x14ac:dyDescent="0.25">
      <c r="A154" s="17" t="s">
        <v>159</v>
      </c>
      <c r="B154" s="27">
        <v>247.9</v>
      </c>
      <c r="C154" s="27">
        <v>245.39991000000001</v>
      </c>
      <c r="D154" s="44">
        <f t="shared" si="2"/>
        <v>0.9899149253731343</v>
      </c>
    </row>
    <row r="155" spans="1:4" ht="30" x14ac:dyDescent="0.25">
      <c r="A155" s="17" t="s">
        <v>160</v>
      </c>
      <c r="B155" s="27">
        <v>247.9</v>
      </c>
      <c r="C155" s="27">
        <v>245.39991000000001</v>
      </c>
      <c r="D155" s="44">
        <f t="shared" si="2"/>
        <v>0.9899149253731343</v>
      </c>
    </row>
    <row r="156" spans="1:4" ht="95.25" customHeight="1" x14ac:dyDescent="0.25">
      <c r="A156" s="17" t="s">
        <v>161</v>
      </c>
      <c r="B156" s="27">
        <v>26868.5</v>
      </c>
      <c r="C156" s="27">
        <v>34536.25664</v>
      </c>
      <c r="D156" s="44">
        <f t="shared" si="2"/>
        <v>1.2853808973333085</v>
      </c>
    </row>
    <row r="157" spans="1:4" ht="48" customHeight="1" x14ac:dyDescent="0.25">
      <c r="A157" s="17" t="s">
        <v>162</v>
      </c>
      <c r="B157" s="27">
        <v>13463.4</v>
      </c>
      <c r="C157" s="27">
        <v>23697.43462</v>
      </c>
      <c r="D157" s="44">
        <f t="shared" si="2"/>
        <v>1.7601374556204228</v>
      </c>
    </row>
    <row r="158" spans="1:4" ht="45" x14ac:dyDescent="0.25">
      <c r="A158" s="17" t="s">
        <v>163</v>
      </c>
      <c r="B158" s="27">
        <v>13463.4</v>
      </c>
      <c r="C158" s="27">
        <v>23697.43462</v>
      </c>
      <c r="D158" s="44">
        <f t="shared" si="2"/>
        <v>1.7601374556204228</v>
      </c>
    </row>
    <row r="159" spans="1:4" ht="60" x14ac:dyDescent="0.25">
      <c r="A159" s="17" t="s">
        <v>164</v>
      </c>
      <c r="B159" s="27">
        <v>13405.1</v>
      </c>
      <c r="C159" s="27">
        <v>10838.82202</v>
      </c>
      <c r="D159" s="44">
        <f t="shared" si="2"/>
        <v>0.80855957956300206</v>
      </c>
    </row>
    <row r="160" spans="1:4" ht="45" x14ac:dyDescent="0.25">
      <c r="A160" s="17" t="s">
        <v>165</v>
      </c>
      <c r="B160" s="27">
        <v>13405.1</v>
      </c>
      <c r="C160" s="27">
        <v>10838.82202</v>
      </c>
      <c r="D160" s="44">
        <f t="shared" si="2"/>
        <v>0.80855957956300206</v>
      </c>
    </row>
    <row r="161" spans="1:4" x14ac:dyDescent="0.25">
      <c r="A161" s="17" t="s">
        <v>166</v>
      </c>
      <c r="B161" s="32" t="s">
        <v>363</v>
      </c>
      <c r="C161" s="27">
        <v>7191.4637499999999</v>
      </c>
      <c r="D161" s="44">
        <v>0</v>
      </c>
    </row>
    <row r="162" spans="1:4" ht="60" x14ac:dyDescent="0.25">
      <c r="A162" s="17" t="s">
        <v>167</v>
      </c>
      <c r="B162" s="32" t="s">
        <v>363</v>
      </c>
      <c r="C162" s="27">
        <v>1245.58547</v>
      </c>
      <c r="D162" s="44">
        <v>0</v>
      </c>
    </row>
    <row r="163" spans="1:4" ht="45" x14ac:dyDescent="0.25">
      <c r="A163" s="17" t="s">
        <v>168</v>
      </c>
      <c r="B163" s="32" t="s">
        <v>363</v>
      </c>
      <c r="C163" s="27">
        <v>1245.58547</v>
      </c>
      <c r="D163" s="44">
        <v>0</v>
      </c>
    </row>
    <row r="164" spans="1:4" ht="33.75" customHeight="1" x14ac:dyDescent="0.25">
      <c r="A164" s="17" t="s">
        <v>169</v>
      </c>
      <c r="B164" s="32" t="s">
        <v>363</v>
      </c>
      <c r="C164" s="27">
        <v>6826.6788699999997</v>
      </c>
      <c r="D164" s="44">
        <v>0</v>
      </c>
    </row>
    <row r="165" spans="1:4" ht="30" x14ac:dyDescent="0.25">
      <c r="A165" s="17" t="s">
        <v>170</v>
      </c>
      <c r="B165" s="32" t="s">
        <v>363</v>
      </c>
      <c r="C165" s="27">
        <v>6826.6788699999997</v>
      </c>
      <c r="D165" s="44">
        <v>0</v>
      </c>
    </row>
    <row r="166" spans="1:4" ht="45" x14ac:dyDescent="0.25">
      <c r="A166" s="17" t="s">
        <v>171</v>
      </c>
      <c r="B166" s="32" t="s">
        <v>363</v>
      </c>
      <c r="C166" s="27">
        <v>-880.80058999999994</v>
      </c>
      <c r="D166" s="44">
        <v>0</v>
      </c>
    </row>
    <row r="167" spans="1:4" ht="45" x14ac:dyDescent="0.25">
      <c r="A167" s="17" t="s">
        <v>172</v>
      </c>
      <c r="B167" s="32" t="s">
        <v>363</v>
      </c>
      <c r="C167" s="27">
        <v>-881.58630000000005</v>
      </c>
      <c r="D167" s="44">
        <v>0</v>
      </c>
    </row>
    <row r="168" spans="1:4" ht="60.75" customHeight="1" x14ac:dyDescent="0.25">
      <c r="A168" s="17" t="s">
        <v>173</v>
      </c>
      <c r="B168" s="32" t="s">
        <v>363</v>
      </c>
      <c r="C168" s="27">
        <v>0.78571000000000002</v>
      </c>
      <c r="D168" s="44">
        <v>0</v>
      </c>
    </row>
    <row r="169" spans="1:4" ht="18" customHeight="1" x14ac:dyDescent="0.25">
      <c r="A169" s="17" t="s">
        <v>174</v>
      </c>
      <c r="B169" s="27">
        <v>770830.6</v>
      </c>
      <c r="C169" s="27">
        <v>494106.37454000005</v>
      </c>
      <c r="D169" s="44">
        <f t="shared" si="2"/>
        <v>0.64100513723767594</v>
      </c>
    </row>
    <row r="170" spans="1:4" x14ac:dyDescent="0.25">
      <c r="A170" s="17" t="s">
        <v>175</v>
      </c>
      <c r="B170" s="27">
        <v>770830.6</v>
      </c>
      <c r="C170" s="27">
        <v>492119.89004000003</v>
      </c>
      <c r="D170" s="44">
        <f t="shared" si="2"/>
        <v>0.63842806712655165</v>
      </c>
    </row>
    <row r="171" spans="1:4" ht="30" x14ac:dyDescent="0.25">
      <c r="A171" s="17" t="s">
        <v>176</v>
      </c>
      <c r="B171" s="27">
        <v>770830.6</v>
      </c>
      <c r="C171" s="27">
        <v>492119.89004000003</v>
      </c>
      <c r="D171" s="44">
        <f t="shared" si="2"/>
        <v>0.63842806712655165</v>
      </c>
    </row>
    <row r="172" spans="1:4" ht="60" x14ac:dyDescent="0.25">
      <c r="A172" s="17" t="s">
        <v>177</v>
      </c>
      <c r="B172" s="32" t="s">
        <v>363</v>
      </c>
      <c r="C172" s="27">
        <v>1986.4845</v>
      </c>
      <c r="D172" s="44">
        <v>0</v>
      </c>
    </row>
    <row r="173" spans="1:4" s="2" customFormat="1" ht="16.5" customHeight="1" x14ac:dyDescent="0.25">
      <c r="A173" s="16" t="s">
        <v>178</v>
      </c>
      <c r="B173" s="33" t="s">
        <v>363</v>
      </c>
      <c r="C173" s="26">
        <v>99.853820000000013</v>
      </c>
      <c r="D173" s="41">
        <v>0</v>
      </c>
    </row>
    <row r="174" spans="1:4" ht="16.5" customHeight="1" x14ac:dyDescent="0.25">
      <c r="A174" s="17" t="s">
        <v>179</v>
      </c>
      <c r="B174" s="32" t="s">
        <v>363</v>
      </c>
      <c r="C174" s="27">
        <v>-0.14618</v>
      </c>
      <c r="D174" s="44">
        <v>0</v>
      </c>
    </row>
    <row r="175" spans="1:4" ht="16.5" customHeight="1" x14ac:dyDescent="0.25">
      <c r="A175" s="17" t="s">
        <v>180</v>
      </c>
      <c r="B175" s="32" t="s">
        <v>363</v>
      </c>
      <c r="C175" s="27">
        <v>-0.14618</v>
      </c>
      <c r="D175" s="44">
        <v>0</v>
      </c>
    </row>
    <row r="176" spans="1:4" ht="16.5" customHeight="1" x14ac:dyDescent="0.25">
      <c r="A176" s="17" t="s">
        <v>181</v>
      </c>
      <c r="B176" s="32" t="s">
        <v>363</v>
      </c>
      <c r="C176" s="27">
        <v>100</v>
      </c>
      <c r="D176" s="44">
        <v>0</v>
      </c>
    </row>
    <row r="177" spans="1:4" ht="16.5" customHeight="1" x14ac:dyDescent="0.25">
      <c r="A177" s="17" t="s">
        <v>182</v>
      </c>
      <c r="B177" s="32" t="s">
        <v>363</v>
      </c>
      <c r="C177" s="27">
        <v>100</v>
      </c>
      <c r="D177" s="44">
        <v>0</v>
      </c>
    </row>
    <row r="178" spans="1:4" s="2" customFormat="1" ht="20.25" customHeight="1" x14ac:dyDescent="0.25">
      <c r="A178" s="16" t="s">
        <v>183</v>
      </c>
      <c r="B178" s="26">
        <v>13338272.31136</v>
      </c>
      <c r="C178" s="26">
        <v>9932867.7685400005</v>
      </c>
      <c r="D178" s="41">
        <f t="shared" si="2"/>
        <v>0.74468923235885143</v>
      </c>
    </row>
    <row r="179" spans="1:4" s="2" customFormat="1" ht="31.5" customHeight="1" x14ac:dyDescent="0.25">
      <c r="A179" s="16" t="s">
        <v>184</v>
      </c>
      <c r="B179" s="26">
        <v>12176641.196590001</v>
      </c>
      <c r="C179" s="26">
        <v>8658113.48642</v>
      </c>
      <c r="D179" s="41">
        <f t="shared" si="2"/>
        <v>0.71104283575709326</v>
      </c>
    </row>
    <row r="180" spans="1:4" ht="33.75" customHeight="1" x14ac:dyDescent="0.25">
      <c r="A180" s="17" t="s">
        <v>185</v>
      </c>
      <c r="B180" s="27">
        <v>2012083.7428499998</v>
      </c>
      <c r="C180" s="27">
        <v>1641340.90274</v>
      </c>
      <c r="D180" s="44">
        <f t="shared" si="2"/>
        <v>0.81574184403236416</v>
      </c>
    </row>
    <row r="181" spans="1:4" ht="60" x14ac:dyDescent="0.25">
      <c r="A181" s="17" t="s">
        <v>186</v>
      </c>
      <c r="B181" s="27">
        <v>1587135.6</v>
      </c>
      <c r="C181" s="27">
        <v>1078424.1131199999</v>
      </c>
      <c r="D181" s="44">
        <f t="shared" si="2"/>
        <v>0.67947824566470549</v>
      </c>
    </row>
    <row r="182" spans="1:4" ht="70.5" customHeight="1" x14ac:dyDescent="0.25">
      <c r="A182" s="17" t="s">
        <v>187</v>
      </c>
      <c r="B182" s="27">
        <v>1587135.6</v>
      </c>
      <c r="C182" s="27">
        <v>1078424.1131199999</v>
      </c>
      <c r="D182" s="44">
        <f t="shared" si="2"/>
        <v>0.67947824566470549</v>
      </c>
    </row>
    <row r="183" spans="1:4" ht="33" customHeight="1" x14ac:dyDescent="0.25">
      <c r="A183" s="17" t="s">
        <v>188</v>
      </c>
      <c r="B183" s="32" t="s">
        <v>363</v>
      </c>
      <c r="C183" s="27">
        <v>263319.04006999999</v>
      </c>
      <c r="D183" s="44">
        <v>0</v>
      </c>
    </row>
    <row r="184" spans="1:4" ht="35.25" customHeight="1" x14ac:dyDescent="0.25">
      <c r="A184" s="17" t="s">
        <v>189</v>
      </c>
      <c r="B184" s="32" t="s">
        <v>363</v>
      </c>
      <c r="C184" s="27">
        <v>263319.04006999999</v>
      </c>
      <c r="D184" s="44">
        <v>0</v>
      </c>
    </row>
    <row r="185" spans="1:4" ht="48" customHeight="1" x14ac:dyDescent="0.25">
      <c r="A185" s="17" t="s">
        <v>190</v>
      </c>
      <c r="B185" s="27">
        <v>253522.4</v>
      </c>
      <c r="C185" s="27">
        <v>126797.64356</v>
      </c>
      <c r="D185" s="44">
        <f t="shared" si="2"/>
        <v>0.50014374887583901</v>
      </c>
    </row>
    <row r="186" spans="1:4" ht="51" customHeight="1" x14ac:dyDescent="0.25">
      <c r="A186" s="17" t="s">
        <v>191</v>
      </c>
      <c r="B186" s="27">
        <v>253522.4</v>
      </c>
      <c r="C186" s="27">
        <v>126797.64356</v>
      </c>
      <c r="D186" s="44">
        <f t="shared" si="2"/>
        <v>0.50014374887583901</v>
      </c>
    </row>
    <row r="187" spans="1:4" x14ac:dyDescent="0.25">
      <c r="A187" s="17" t="s">
        <v>192</v>
      </c>
      <c r="B187" s="27">
        <v>22981.859</v>
      </c>
      <c r="C187" s="27">
        <v>22749.524149999997</v>
      </c>
      <c r="D187" s="44">
        <f t="shared" si="2"/>
        <v>0.98989051103307168</v>
      </c>
    </row>
    <row r="188" spans="1:4" ht="31.5" customHeight="1" x14ac:dyDescent="0.25">
      <c r="A188" s="17" t="s">
        <v>193</v>
      </c>
      <c r="B188" s="27">
        <v>22981.859</v>
      </c>
      <c r="C188" s="27">
        <v>22749.524149999997</v>
      </c>
      <c r="D188" s="44">
        <f t="shared" si="2"/>
        <v>0.98989051103307168</v>
      </c>
    </row>
    <row r="189" spans="1:4" ht="17.25" customHeight="1" x14ac:dyDescent="0.25">
      <c r="A189" s="17" t="s">
        <v>194</v>
      </c>
      <c r="B189" s="27">
        <v>124</v>
      </c>
      <c r="C189" s="27">
        <v>124</v>
      </c>
      <c r="D189" s="44">
        <f t="shared" si="2"/>
        <v>1</v>
      </c>
    </row>
    <row r="190" spans="1:4" ht="17.25" customHeight="1" x14ac:dyDescent="0.25">
      <c r="A190" s="17" t="s">
        <v>195</v>
      </c>
      <c r="B190" s="27">
        <v>124</v>
      </c>
      <c r="C190" s="27">
        <v>124</v>
      </c>
      <c r="D190" s="44">
        <f t="shared" si="2"/>
        <v>1</v>
      </c>
    </row>
    <row r="191" spans="1:4" x14ac:dyDescent="0.25">
      <c r="A191" s="17" t="s">
        <v>196</v>
      </c>
      <c r="B191" s="27">
        <v>59300.6</v>
      </c>
      <c r="C191" s="34">
        <v>0</v>
      </c>
      <c r="D191" s="44">
        <f t="shared" si="2"/>
        <v>0</v>
      </c>
    </row>
    <row r="192" spans="1:4" ht="30" x14ac:dyDescent="0.25">
      <c r="A192" s="17" t="s">
        <v>197</v>
      </c>
      <c r="B192" s="27">
        <v>59300.6</v>
      </c>
      <c r="C192" s="34">
        <v>0</v>
      </c>
      <c r="D192" s="44">
        <f t="shared" si="2"/>
        <v>0</v>
      </c>
    </row>
    <row r="193" spans="1:4" ht="17.25" customHeight="1" x14ac:dyDescent="0.25">
      <c r="A193" s="17" t="s">
        <v>198</v>
      </c>
      <c r="B193" s="27">
        <v>89019.199999999997</v>
      </c>
      <c r="C193" s="27">
        <v>149926.58184</v>
      </c>
      <c r="D193" s="44">
        <f t="shared" si="2"/>
        <v>1.6842050011682874</v>
      </c>
    </row>
    <row r="194" spans="1:4" ht="17.25" customHeight="1" x14ac:dyDescent="0.25">
      <c r="A194" s="17" t="s">
        <v>199</v>
      </c>
      <c r="B194" s="27">
        <v>89019.199999999997</v>
      </c>
      <c r="C194" s="27">
        <v>149926.58184</v>
      </c>
      <c r="D194" s="44">
        <f t="shared" si="2"/>
        <v>1.6842050011682874</v>
      </c>
    </row>
    <row r="195" spans="1:4" ht="17.25" customHeight="1" x14ac:dyDescent="0.25">
      <c r="A195" s="17" t="s">
        <v>200</v>
      </c>
      <c r="B195" s="27">
        <v>9898275.3537399992</v>
      </c>
      <c r="C195" s="27">
        <v>6825195.9205400003</v>
      </c>
      <c r="D195" s="44">
        <f t="shared" si="2"/>
        <v>0.68953385075927842</v>
      </c>
    </row>
    <row r="196" spans="1:4" ht="30" x14ac:dyDescent="0.25">
      <c r="A196" s="17" t="s">
        <v>201</v>
      </c>
      <c r="B196" s="27">
        <v>9894543.3537399992</v>
      </c>
      <c r="C196" s="27">
        <v>6822680.3425399996</v>
      </c>
      <c r="D196" s="44">
        <f t="shared" si="2"/>
        <v>0.68953968855582626</v>
      </c>
    </row>
    <row r="197" spans="1:4" ht="30" x14ac:dyDescent="0.25">
      <c r="A197" s="17" t="s">
        <v>202</v>
      </c>
      <c r="B197" s="27">
        <v>9894543.3537399992</v>
      </c>
      <c r="C197" s="27">
        <v>6822680.3425399996</v>
      </c>
      <c r="D197" s="44">
        <f t="shared" si="2"/>
        <v>0.68953968855582626</v>
      </c>
    </row>
    <row r="198" spans="1:4" ht="45" x14ac:dyDescent="0.25">
      <c r="A198" s="17" t="s">
        <v>203</v>
      </c>
      <c r="B198" s="27">
        <v>3714.4</v>
      </c>
      <c r="C198" s="27">
        <v>2498</v>
      </c>
      <c r="D198" s="44">
        <f t="shared" si="2"/>
        <v>0.67251776868404045</v>
      </c>
    </row>
    <row r="199" spans="1:4" ht="45" x14ac:dyDescent="0.25">
      <c r="A199" s="17" t="s">
        <v>204</v>
      </c>
      <c r="B199" s="27">
        <v>3714.4</v>
      </c>
      <c r="C199" s="27">
        <v>2498</v>
      </c>
      <c r="D199" s="44">
        <f t="shared" si="2"/>
        <v>0.67251776868404045</v>
      </c>
    </row>
    <row r="200" spans="1:4" ht="30" x14ac:dyDescent="0.25">
      <c r="A200" s="17" t="s">
        <v>205</v>
      </c>
      <c r="B200" s="27">
        <v>17.600000000000001</v>
      </c>
      <c r="C200" s="27">
        <v>17.600000000000001</v>
      </c>
      <c r="D200" s="44">
        <f t="shared" si="2"/>
        <v>1</v>
      </c>
    </row>
    <row r="201" spans="1:4" ht="51" customHeight="1" x14ac:dyDescent="0.25">
      <c r="A201" s="17" t="s">
        <v>206</v>
      </c>
      <c r="B201" s="27">
        <v>17.600000000000001</v>
      </c>
      <c r="C201" s="27">
        <v>17.600000000000001</v>
      </c>
      <c r="D201" s="44">
        <f t="shared" si="2"/>
        <v>1</v>
      </c>
    </row>
    <row r="202" spans="1:4" ht="18.75" customHeight="1" x14ac:dyDescent="0.25">
      <c r="A202" s="17" t="s">
        <v>207</v>
      </c>
      <c r="B202" s="27">
        <v>266282.09999999998</v>
      </c>
      <c r="C202" s="27">
        <v>191576.66313999999</v>
      </c>
      <c r="D202" s="44">
        <f t="shared" si="2"/>
        <v>0.71945002364034238</v>
      </c>
    </row>
    <row r="203" spans="1:4" ht="103.5" customHeight="1" x14ac:dyDescent="0.25">
      <c r="A203" s="17" t="s">
        <v>208</v>
      </c>
      <c r="B203" s="27">
        <v>7312</v>
      </c>
      <c r="C203" s="27">
        <v>4083.5190899999998</v>
      </c>
      <c r="D203" s="44">
        <f t="shared" si="2"/>
        <v>0.55846814688183799</v>
      </c>
    </row>
    <row r="204" spans="1:4" ht="106.5" customHeight="1" x14ac:dyDescent="0.25">
      <c r="A204" s="17" t="s">
        <v>209</v>
      </c>
      <c r="B204" s="27">
        <v>7312</v>
      </c>
      <c r="C204" s="27">
        <v>4083.5190899999998</v>
      </c>
      <c r="D204" s="44">
        <f t="shared" si="2"/>
        <v>0.55846814688183799</v>
      </c>
    </row>
    <row r="205" spans="1:4" ht="62.25" customHeight="1" x14ac:dyDescent="0.25">
      <c r="A205" s="17" t="s">
        <v>210</v>
      </c>
      <c r="B205" s="27">
        <v>22392</v>
      </c>
      <c r="C205" s="27">
        <v>14152.694810000001</v>
      </c>
      <c r="D205" s="44">
        <f t="shared" si="2"/>
        <v>0.63204246204001435</v>
      </c>
    </row>
    <row r="206" spans="1:4" ht="45" x14ac:dyDescent="0.25">
      <c r="A206" s="17" t="s">
        <v>211</v>
      </c>
      <c r="B206" s="27">
        <v>22392</v>
      </c>
      <c r="C206" s="27">
        <v>14152.694810000001</v>
      </c>
      <c r="D206" s="44">
        <f t="shared" si="2"/>
        <v>0.63204246204001435</v>
      </c>
    </row>
    <row r="207" spans="1:4" ht="90.75" customHeight="1" x14ac:dyDescent="0.25">
      <c r="A207" s="17" t="s">
        <v>212</v>
      </c>
      <c r="B207" s="27">
        <v>215415.9</v>
      </c>
      <c r="C207" s="27">
        <v>158338.5</v>
      </c>
      <c r="D207" s="44">
        <f t="shared" si="2"/>
        <v>0.73503627169582186</v>
      </c>
    </row>
    <row r="208" spans="1:4" ht="75" x14ac:dyDescent="0.25">
      <c r="A208" s="17" t="s">
        <v>213</v>
      </c>
      <c r="B208" s="27">
        <v>215415.9</v>
      </c>
      <c r="C208" s="27">
        <v>158338.5</v>
      </c>
      <c r="D208" s="44">
        <f t="shared" ref="D208:D224" si="3">C208/B208</f>
        <v>0.73503627169582186</v>
      </c>
    </row>
    <row r="209" spans="1:4" x14ac:dyDescent="0.25">
      <c r="A209" s="17" t="s">
        <v>214</v>
      </c>
      <c r="B209" s="27">
        <v>21162.2</v>
      </c>
      <c r="C209" s="27">
        <v>15001.94924</v>
      </c>
      <c r="D209" s="44">
        <f t="shared" si="3"/>
        <v>0.70890310270198753</v>
      </c>
    </row>
    <row r="210" spans="1:4" x14ac:dyDescent="0.25">
      <c r="A210" s="17" t="s">
        <v>215</v>
      </c>
      <c r="B210" s="27">
        <v>21162.2</v>
      </c>
      <c r="C210" s="27">
        <v>15001.94924</v>
      </c>
      <c r="D210" s="44">
        <f t="shared" si="3"/>
        <v>0.70890310270198753</v>
      </c>
    </row>
    <row r="211" spans="1:4" s="2" customFormat="1" ht="31.5" customHeight="1" x14ac:dyDescent="0.25">
      <c r="A211" s="16" t="s">
        <v>216</v>
      </c>
      <c r="B211" s="26">
        <v>1201368.8999999999</v>
      </c>
      <c r="C211" s="26">
        <v>1291368.8999999999</v>
      </c>
      <c r="D211" s="41">
        <f t="shared" si="3"/>
        <v>1.0749145412370837</v>
      </c>
    </row>
    <row r="212" spans="1:4" x14ac:dyDescent="0.25">
      <c r="A212" s="17" t="s">
        <v>217</v>
      </c>
      <c r="B212" s="27">
        <v>1201368.8999999999</v>
      </c>
      <c r="C212" s="27">
        <v>1291368.8999999999</v>
      </c>
      <c r="D212" s="44">
        <f t="shared" si="3"/>
        <v>1.0749145412370837</v>
      </c>
    </row>
    <row r="213" spans="1:4" ht="30" x14ac:dyDescent="0.25">
      <c r="A213" s="17" t="s">
        <v>218</v>
      </c>
      <c r="B213" s="27">
        <v>1201368.8999999999</v>
      </c>
      <c r="C213" s="27">
        <v>1291368.8999999999</v>
      </c>
      <c r="D213" s="44">
        <f t="shared" si="3"/>
        <v>1.0749145412370837</v>
      </c>
    </row>
    <row r="214" spans="1:4" s="2" customFormat="1" ht="57.75" customHeight="1" x14ac:dyDescent="0.25">
      <c r="A214" s="16" t="s">
        <v>219</v>
      </c>
      <c r="B214" s="33" t="s">
        <v>363</v>
      </c>
      <c r="C214" s="26">
        <v>24918.85642</v>
      </c>
      <c r="D214" s="41">
        <v>0</v>
      </c>
    </row>
    <row r="215" spans="1:4" ht="70.5" customHeight="1" x14ac:dyDescent="0.25">
      <c r="A215" s="17" t="s">
        <v>220</v>
      </c>
      <c r="B215" s="32" t="s">
        <v>363</v>
      </c>
      <c r="C215" s="27">
        <v>24918.85642</v>
      </c>
      <c r="D215" s="44">
        <v>0</v>
      </c>
    </row>
    <row r="216" spans="1:4" ht="63" customHeight="1" x14ac:dyDescent="0.25">
      <c r="A216" s="17" t="s">
        <v>221</v>
      </c>
      <c r="B216" s="32" t="s">
        <v>363</v>
      </c>
      <c r="C216" s="27">
        <v>24918.85642</v>
      </c>
      <c r="D216" s="44">
        <v>0</v>
      </c>
    </row>
    <row r="217" spans="1:4" ht="31.5" customHeight="1" x14ac:dyDescent="0.25">
      <c r="A217" s="17" t="s">
        <v>222</v>
      </c>
      <c r="B217" s="32" t="s">
        <v>363</v>
      </c>
      <c r="C217" s="27">
        <v>24918.85642</v>
      </c>
      <c r="D217" s="44">
        <v>0</v>
      </c>
    </row>
    <row r="218" spans="1:4" ht="30" x14ac:dyDescent="0.25">
      <c r="A218" s="17" t="s">
        <v>223</v>
      </c>
      <c r="B218" s="32" t="s">
        <v>363</v>
      </c>
      <c r="C218" s="27">
        <v>2551.8974199999998</v>
      </c>
      <c r="D218" s="44">
        <v>0</v>
      </c>
    </row>
    <row r="219" spans="1:4" ht="32.25" customHeight="1" x14ac:dyDescent="0.25">
      <c r="A219" s="17" t="s">
        <v>224</v>
      </c>
      <c r="B219" s="32" t="s">
        <v>363</v>
      </c>
      <c r="C219" s="27">
        <v>634.93403999999998</v>
      </c>
      <c r="D219" s="44">
        <v>0</v>
      </c>
    </row>
    <row r="220" spans="1:4" ht="30" x14ac:dyDescent="0.25">
      <c r="A220" s="17" t="s">
        <v>225</v>
      </c>
      <c r="B220" s="32" t="s">
        <v>363</v>
      </c>
      <c r="C220" s="27">
        <v>21732.024960000002</v>
      </c>
      <c r="D220" s="44">
        <v>0</v>
      </c>
    </row>
    <row r="221" spans="1:4" s="2" customFormat="1" ht="28.5" x14ac:dyDescent="0.25">
      <c r="A221" s="16" t="s">
        <v>226</v>
      </c>
      <c r="B221" s="26">
        <v>-39737.785229999994</v>
      </c>
      <c r="C221" s="28">
        <v>-41533.474299999994</v>
      </c>
      <c r="D221" s="41">
        <f t="shared" si="3"/>
        <v>1.045188453750169</v>
      </c>
    </row>
    <row r="222" spans="1:4" ht="36.75" customHeight="1" x14ac:dyDescent="0.25">
      <c r="A222" s="17" t="s">
        <v>227</v>
      </c>
      <c r="B222" s="27">
        <v>-39737.785229999994</v>
      </c>
      <c r="C222" s="29">
        <v>-41533.474299999994</v>
      </c>
      <c r="D222" s="44">
        <f t="shared" si="3"/>
        <v>1.045188453750169</v>
      </c>
    </row>
    <row r="223" spans="1:4" ht="45" x14ac:dyDescent="0.25">
      <c r="A223" s="17" t="s">
        <v>228</v>
      </c>
      <c r="B223" s="27">
        <v>-1137.10033</v>
      </c>
      <c r="C223" s="29">
        <v>-1137.10033</v>
      </c>
      <c r="D223" s="44">
        <f t="shared" si="3"/>
        <v>1</v>
      </c>
    </row>
    <row r="224" spans="1:4" ht="30" x14ac:dyDescent="0.25">
      <c r="A224" s="25" t="s">
        <v>229</v>
      </c>
      <c r="B224" s="30">
        <v>-38600.6849</v>
      </c>
      <c r="C224" s="31">
        <v>-40396.373970000001</v>
      </c>
      <c r="D224" s="44">
        <f t="shared" si="3"/>
        <v>1.0465196168060737</v>
      </c>
    </row>
    <row r="225" ht="14.25" customHeight="1" x14ac:dyDescent="0.25"/>
  </sheetData>
  <autoFilter ref="A14:F224"/>
  <mergeCells count="2">
    <mergeCell ref="A12:D12"/>
    <mergeCell ref="A2:D2"/>
  </mergeCells>
  <pageMargins left="0.35" right="0.19685039370078741" top="0.34" bottom="0.27" header="0.35" footer="0.27"/>
  <pageSetup paperSize="9" scale="5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view="pageBreakPreview" zoomScale="80" zoomScaleNormal="89" zoomScaleSheetLayoutView="80" workbookViewId="0">
      <pane ySplit="1" topLeftCell="A2" activePane="bottomLeft" state="frozen"/>
      <selection pane="bottomLeft" activeCell="A8" sqref="A8:B8"/>
    </sheetView>
  </sheetViews>
  <sheetFormatPr defaultRowHeight="15" x14ac:dyDescent="0.25"/>
  <cols>
    <col min="1" max="1" width="20.42578125" customWidth="1"/>
    <col min="2" max="2" width="73.5703125" customWidth="1"/>
    <col min="3" max="3" width="8" customWidth="1"/>
    <col min="4" max="6" width="17.28515625" customWidth="1"/>
  </cols>
  <sheetData>
    <row r="1" spans="1:6" x14ac:dyDescent="0.25">
      <c r="A1" s="60" t="s">
        <v>230</v>
      </c>
      <c r="B1" s="52"/>
      <c r="C1" s="52"/>
      <c r="D1" s="52"/>
      <c r="E1" s="52"/>
      <c r="F1" s="52"/>
    </row>
    <row r="2" spans="1:6" x14ac:dyDescent="0.25">
      <c r="A2" s="51" t="s">
        <v>231</v>
      </c>
      <c r="B2" s="52"/>
      <c r="C2" s="52"/>
      <c r="D2" s="52"/>
      <c r="E2" s="52"/>
      <c r="F2" s="52"/>
    </row>
    <row r="3" spans="1:6" ht="69" customHeight="1" x14ac:dyDescent="0.25">
      <c r="A3" s="61" t="s">
        <v>15</v>
      </c>
      <c r="B3" s="62"/>
      <c r="C3" s="23" t="s">
        <v>16</v>
      </c>
      <c r="D3" s="23" t="s">
        <v>17</v>
      </c>
      <c r="E3" s="23" t="s">
        <v>18</v>
      </c>
      <c r="F3" s="23" t="s">
        <v>19</v>
      </c>
    </row>
    <row r="4" spans="1:6" x14ac:dyDescent="0.25">
      <c r="A4" s="63" t="s">
        <v>20</v>
      </c>
      <c r="B4" s="64"/>
      <c r="C4" s="24" t="s">
        <v>21</v>
      </c>
      <c r="D4" s="24">
        <v>3</v>
      </c>
      <c r="E4" s="24">
        <v>4</v>
      </c>
      <c r="F4" s="24" t="s">
        <v>362</v>
      </c>
    </row>
    <row r="5" spans="1:6" ht="21.75" customHeight="1" x14ac:dyDescent="0.25">
      <c r="A5" s="65" t="s">
        <v>232</v>
      </c>
      <c r="B5" s="66"/>
      <c r="C5" s="47"/>
      <c r="D5" s="48">
        <v>36276830.280599996</v>
      </c>
      <c r="E5" s="48">
        <v>20990022.631240003</v>
      </c>
      <c r="F5" s="49">
        <f>E5/D5</f>
        <v>0.5786068537102862</v>
      </c>
    </row>
    <row r="6" spans="1:6" ht="21.75" customHeight="1" x14ac:dyDescent="0.25">
      <c r="A6" s="54" t="s">
        <v>233</v>
      </c>
      <c r="B6" s="59"/>
      <c r="C6" s="45"/>
      <c r="D6" s="19">
        <v>36276830.280599996</v>
      </c>
      <c r="E6" s="19">
        <v>20990022.631240003</v>
      </c>
      <c r="F6" s="89">
        <f t="shared" ref="F6:F8" si="0">E6/D6</f>
        <v>0.5786068537102862</v>
      </c>
    </row>
    <row r="7" spans="1:6" ht="21.75" customHeight="1" x14ac:dyDescent="0.25">
      <c r="A7" s="54" t="s">
        <v>234</v>
      </c>
      <c r="B7" s="59"/>
      <c r="C7" s="45" t="s">
        <v>313</v>
      </c>
      <c r="D7" s="19">
        <v>3239885.4894000003</v>
      </c>
      <c r="E7" s="19">
        <v>1996185.2092200001</v>
      </c>
      <c r="F7" s="89">
        <f t="shared" si="0"/>
        <v>0.61612832174191345</v>
      </c>
    </row>
    <row r="8" spans="1:6" ht="27" customHeight="1" x14ac:dyDescent="0.25">
      <c r="A8" s="56" t="s">
        <v>235</v>
      </c>
      <c r="B8" s="58"/>
      <c r="C8" s="46" t="s">
        <v>312</v>
      </c>
      <c r="D8" s="20">
        <v>14150.2</v>
      </c>
      <c r="E8" s="20">
        <v>9904.4974600000005</v>
      </c>
      <c r="F8" s="90">
        <f t="shared" si="0"/>
        <v>0.69995459145453776</v>
      </c>
    </row>
    <row r="9" spans="1:6" s="40" customFormat="1" ht="33.75" customHeight="1" x14ac:dyDescent="0.25">
      <c r="A9" s="56" t="s">
        <v>236</v>
      </c>
      <c r="B9" s="58"/>
      <c r="C9" s="46" t="s">
        <v>314</v>
      </c>
      <c r="D9" s="20">
        <v>170988.23530999999</v>
      </c>
      <c r="E9" s="20">
        <v>110043.29225</v>
      </c>
      <c r="F9" s="43">
        <f>E9/D9</f>
        <v>0.6435723022141997</v>
      </c>
    </row>
    <row r="10" spans="1:6" s="40" customFormat="1" ht="30.75" customHeight="1" x14ac:dyDescent="0.25">
      <c r="A10" s="56" t="s">
        <v>237</v>
      </c>
      <c r="B10" s="58"/>
      <c r="C10" s="46" t="s">
        <v>315</v>
      </c>
      <c r="D10" s="20">
        <v>1172217.8999999999</v>
      </c>
      <c r="E10" s="20">
        <v>739087.30589999992</v>
      </c>
      <c r="F10" s="43">
        <f t="shared" ref="F10:F57" si="1">E10/D10</f>
        <v>0.63050334404550556</v>
      </c>
    </row>
    <row r="11" spans="1:6" s="40" customFormat="1" ht="15" customHeight="1" x14ac:dyDescent="0.25">
      <c r="A11" s="56" t="s">
        <v>238</v>
      </c>
      <c r="B11" s="58"/>
      <c r="C11" s="46" t="s">
        <v>316</v>
      </c>
      <c r="D11" s="20">
        <v>17.600000000000001</v>
      </c>
      <c r="E11" s="20">
        <v>17.577999999999999</v>
      </c>
      <c r="F11" s="43">
        <f t="shared" si="1"/>
        <v>0.99874999999999992</v>
      </c>
    </row>
    <row r="12" spans="1:6" s="40" customFormat="1" ht="30.75" customHeight="1" x14ac:dyDescent="0.25">
      <c r="A12" s="56" t="s">
        <v>239</v>
      </c>
      <c r="B12" s="58"/>
      <c r="C12" s="46" t="s">
        <v>317</v>
      </c>
      <c r="D12" s="20">
        <v>183284.75713999997</v>
      </c>
      <c r="E12" s="20">
        <v>122606.26028</v>
      </c>
      <c r="F12" s="43">
        <f t="shared" si="1"/>
        <v>0.66893866240250743</v>
      </c>
    </row>
    <row r="13" spans="1:6" s="40" customFormat="1" ht="22.5" customHeight="1" x14ac:dyDescent="0.25">
      <c r="A13" s="56" t="s">
        <v>240</v>
      </c>
      <c r="B13" s="58"/>
      <c r="C13" s="46" t="s">
        <v>318</v>
      </c>
      <c r="D13" s="20">
        <v>16670.521649999999</v>
      </c>
      <c r="E13" s="20">
        <v>0</v>
      </c>
      <c r="F13" s="43">
        <f t="shared" si="1"/>
        <v>0</v>
      </c>
    </row>
    <row r="14" spans="1:6" s="40" customFormat="1" ht="15.75" customHeight="1" x14ac:dyDescent="0.25">
      <c r="A14" s="56" t="s">
        <v>241</v>
      </c>
      <c r="B14" s="58"/>
      <c r="C14" s="46" t="s">
        <v>319</v>
      </c>
      <c r="D14" s="20">
        <v>1682556.2752999999</v>
      </c>
      <c r="E14" s="20">
        <v>1014526.2753300001</v>
      </c>
      <c r="F14" s="43">
        <f t="shared" si="1"/>
        <v>0.60296721733667424</v>
      </c>
    </row>
    <row r="15" spans="1:6" ht="22.5" customHeight="1" x14ac:dyDescent="0.25">
      <c r="A15" s="54" t="s">
        <v>242</v>
      </c>
      <c r="B15" s="59"/>
      <c r="C15" s="45" t="s">
        <v>320</v>
      </c>
      <c r="D15" s="19">
        <v>739493.36205</v>
      </c>
      <c r="E15" s="19">
        <v>339804.73801999999</v>
      </c>
      <c r="F15" s="42">
        <f t="shared" si="1"/>
        <v>0.45951019367909413</v>
      </c>
    </row>
    <row r="16" spans="1:6" s="40" customFormat="1" ht="22.5" customHeight="1" x14ac:dyDescent="0.25">
      <c r="A16" s="56" t="s">
        <v>243</v>
      </c>
      <c r="B16" s="58"/>
      <c r="C16" s="46" t="s">
        <v>321</v>
      </c>
      <c r="D16" s="20">
        <v>109779.1</v>
      </c>
      <c r="E16" s="20">
        <v>68780.051030000002</v>
      </c>
      <c r="F16" s="43">
        <f t="shared" si="1"/>
        <v>0.62653138010787113</v>
      </c>
    </row>
    <row r="17" spans="1:6" s="40" customFormat="1" ht="29.25" customHeight="1" x14ac:dyDescent="0.25">
      <c r="A17" s="56" t="s">
        <v>244</v>
      </c>
      <c r="B17" s="58"/>
      <c r="C17" s="46" t="s">
        <v>322</v>
      </c>
      <c r="D17" s="20">
        <v>391527.66074000002</v>
      </c>
      <c r="E17" s="20">
        <v>258119.95665000001</v>
      </c>
      <c r="F17" s="43">
        <f t="shared" si="1"/>
        <v>0.65926365499220385</v>
      </c>
    </row>
    <row r="18" spans="1:6" s="40" customFormat="1" ht="23.25" customHeight="1" x14ac:dyDescent="0.25">
      <c r="A18" s="56" t="s">
        <v>245</v>
      </c>
      <c r="B18" s="58"/>
      <c r="C18" s="46" t="s">
        <v>323</v>
      </c>
      <c r="D18" s="20">
        <v>238186.60131</v>
      </c>
      <c r="E18" s="20">
        <v>12904.73034</v>
      </c>
      <c r="F18" s="43">
        <f t="shared" si="1"/>
        <v>5.4179077534275262E-2</v>
      </c>
    </row>
    <row r="19" spans="1:6" ht="23.25" customHeight="1" x14ac:dyDescent="0.25">
      <c r="A19" s="54" t="s">
        <v>246</v>
      </c>
      <c r="B19" s="59"/>
      <c r="C19" s="45" t="s">
        <v>324</v>
      </c>
      <c r="D19" s="19">
        <v>4583666.9793999996</v>
      </c>
      <c r="E19" s="19">
        <v>2288269.0197299998</v>
      </c>
      <c r="F19" s="42">
        <f t="shared" si="1"/>
        <v>0.49922235407021942</v>
      </c>
    </row>
    <row r="20" spans="1:6" s="40" customFormat="1" ht="23.25" customHeight="1" x14ac:dyDescent="0.25">
      <c r="A20" s="56" t="s">
        <v>247</v>
      </c>
      <c r="B20" s="58"/>
      <c r="C20" s="46" t="s">
        <v>325</v>
      </c>
      <c r="D20" s="20">
        <v>1238991.1809400001</v>
      </c>
      <c r="E20" s="20">
        <v>886903.13779999991</v>
      </c>
      <c r="F20" s="43">
        <f t="shared" si="1"/>
        <v>0.7158268367391627</v>
      </c>
    </row>
    <row r="21" spans="1:6" s="40" customFormat="1" ht="23.25" customHeight="1" x14ac:dyDescent="0.25">
      <c r="A21" s="56" t="s">
        <v>248</v>
      </c>
      <c r="B21" s="58"/>
      <c r="C21" s="46" t="s">
        <v>326</v>
      </c>
      <c r="D21" s="20">
        <v>3208366</v>
      </c>
      <c r="E21" s="20">
        <v>1327850.1303099999</v>
      </c>
      <c r="F21" s="43">
        <f t="shared" si="1"/>
        <v>0.41387115133061497</v>
      </c>
    </row>
    <row r="22" spans="1:6" s="40" customFormat="1" ht="23.25" customHeight="1" x14ac:dyDescent="0.25">
      <c r="A22" s="56" t="s">
        <v>249</v>
      </c>
      <c r="B22" s="58"/>
      <c r="C22" s="46" t="s">
        <v>327</v>
      </c>
      <c r="D22" s="20">
        <v>116357.4</v>
      </c>
      <c r="E22" s="20">
        <v>72459.514379999993</v>
      </c>
      <c r="F22" s="43">
        <f t="shared" si="1"/>
        <v>0.62273232626373565</v>
      </c>
    </row>
    <row r="23" spans="1:6" s="40" customFormat="1" ht="23.25" customHeight="1" x14ac:dyDescent="0.25">
      <c r="A23" s="56" t="s">
        <v>250</v>
      </c>
      <c r="B23" s="58"/>
      <c r="C23" s="46" t="s">
        <v>328</v>
      </c>
      <c r="D23" s="20">
        <v>19952.39846</v>
      </c>
      <c r="E23" s="20">
        <v>1056.2372399999999</v>
      </c>
      <c r="F23" s="43">
        <f t="shared" si="1"/>
        <v>5.2937858178680332E-2</v>
      </c>
    </row>
    <row r="24" spans="1:6" ht="23.25" customHeight="1" x14ac:dyDescent="0.25">
      <c r="A24" s="54" t="s">
        <v>251</v>
      </c>
      <c r="B24" s="59"/>
      <c r="C24" s="45" t="s">
        <v>329</v>
      </c>
      <c r="D24" s="19">
        <v>6519262.4440600006</v>
      </c>
      <c r="E24" s="19">
        <v>3211980.35518</v>
      </c>
      <c r="F24" s="42">
        <f t="shared" si="1"/>
        <v>0.4926907580023232</v>
      </c>
    </row>
    <row r="25" spans="1:6" s="40" customFormat="1" ht="23.25" customHeight="1" x14ac:dyDescent="0.25">
      <c r="A25" s="56" t="s">
        <v>252</v>
      </c>
      <c r="B25" s="58"/>
      <c r="C25" s="46" t="s">
        <v>330</v>
      </c>
      <c r="D25" s="20">
        <v>3628879.4084099997</v>
      </c>
      <c r="E25" s="20">
        <v>2108878.6702999999</v>
      </c>
      <c r="F25" s="43">
        <f t="shared" si="1"/>
        <v>0.58113771028396033</v>
      </c>
    </row>
    <row r="26" spans="1:6" s="40" customFormat="1" ht="23.25" customHeight="1" x14ac:dyDescent="0.25">
      <c r="A26" s="56" t="s">
        <v>253</v>
      </c>
      <c r="B26" s="58"/>
      <c r="C26" s="46" t="s">
        <v>331</v>
      </c>
      <c r="D26" s="20">
        <v>1460796.7994300001</v>
      </c>
      <c r="E26" s="20">
        <v>508230.47826</v>
      </c>
      <c r="F26" s="43">
        <f t="shared" si="1"/>
        <v>0.34791319262084258</v>
      </c>
    </row>
    <row r="27" spans="1:6" s="40" customFormat="1" ht="23.25" customHeight="1" x14ac:dyDescent="0.25">
      <c r="A27" s="56" t="s">
        <v>254</v>
      </c>
      <c r="B27" s="58"/>
      <c r="C27" s="46" t="s">
        <v>332</v>
      </c>
      <c r="D27" s="20">
        <v>957875.00214</v>
      </c>
      <c r="E27" s="20">
        <v>294614.02164999995</v>
      </c>
      <c r="F27" s="43">
        <f t="shared" si="1"/>
        <v>0.30757042515129768</v>
      </c>
    </row>
    <row r="28" spans="1:6" s="40" customFormat="1" ht="23.25" customHeight="1" x14ac:dyDescent="0.25">
      <c r="A28" s="56" t="s">
        <v>255</v>
      </c>
      <c r="B28" s="58"/>
      <c r="C28" s="46" t="s">
        <v>333</v>
      </c>
      <c r="D28" s="20">
        <v>471711.23407999997</v>
      </c>
      <c r="E28" s="20">
        <v>300257.18497</v>
      </c>
      <c r="F28" s="43">
        <f t="shared" si="1"/>
        <v>0.63652752632785048</v>
      </c>
    </row>
    <row r="29" spans="1:6" ht="23.25" customHeight="1" x14ac:dyDescent="0.25">
      <c r="A29" s="54" t="s">
        <v>256</v>
      </c>
      <c r="B29" s="59"/>
      <c r="C29" s="45" t="s">
        <v>334</v>
      </c>
      <c r="D29" s="19">
        <v>860278.25373999996</v>
      </c>
      <c r="E29" s="19">
        <v>61961.555540000001</v>
      </c>
      <c r="F29" s="42">
        <f t="shared" si="1"/>
        <v>7.20250166392402E-2</v>
      </c>
    </row>
    <row r="30" spans="1:6" s="40" customFormat="1" ht="23.25" customHeight="1" x14ac:dyDescent="0.25">
      <c r="A30" s="56" t="s">
        <v>257</v>
      </c>
      <c r="B30" s="58"/>
      <c r="C30" s="46" t="s">
        <v>335</v>
      </c>
      <c r="D30" s="20">
        <v>764387.9</v>
      </c>
      <c r="E30" s="20">
        <v>10481.053330000001</v>
      </c>
      <c r="F30" s="43">
        <f t="shared" si="1"/>
        <v>1.3711694455132008E-2</v>
      </c>
    </row>
    <row r="31" spans="1:6" s="40" customFormat="1" ht="23.25" customHeight="1" x14ac:dyDescent="0.25">
      <c r="A31" s="56" t="s">
        <v>258</v>
      </c>
      <c r="B31" s="58"/>
      <c r="C31" s="46" t="s">
        <v>336</v>
      </c>
      <c r="D31" s="20">
        <v>18324.953739999997</v>
      </c>
      <c r="E31" s="20">
        <v>10701.446</v>
      </c>
      <c r="F31" s="43">
        <f t="shared" si="1"/>
        <v>0.58398215634458683</v>
      </c>
    </row>
    <row r="32" spans="1:6" s="40" customFormat="1" ht="23.25" customHeight="1" x14ac:dyDescent="0.25">
      <c r="A32" s="56" t="s">
        <v>259</v>
      </c>
      <c r="B32" s="58"/>
      <c r="C32" s="46" t="s">
        <v>337</v>
      </c>
      <c r="D32" s="20">
        <v>77565.399999999994</v>
      </c>
      <c r="E32" s="20">
        <v>40779.056210000002</v>
      </c>
      <c r="F32" s="43">
        <f t="shared" si="1"/>
        <v>0.52573771565672334</v>
      </c>
    </row>
    <row r="33" spans="1:6" ht="23.25" customHeight="1" x14ac:dyDescent="0.25">
      <c r="A33" s="54" t="s">
        <v>260</v>
      </c>
      <c r="B33" s="59"/>
      <c r="C33" s="45" t="s">
        <v>338</v>
      </c>
      <c r="D33" s="19">
        <v>15664127.884620002</v>
      </c>
      <c r="E33" s="19">
        <v>10182966.20317</v>
      </c>
      <c r="F33" s="42">
        <f t="shared" si="1"/>
        <v>0.65008191188021758</v>
      </c>
    </row>
    <row r="34" spans="1:6" s="40" customFormat="1" ht="23.25" customHeight="1" x14ac:dyDescent="0.25">
      <c r="A34" s="56" t="s">
        <v>261</v>
      </c>
      <c r="B34" s="58"/>
      <c r="C34" s="46" t="s">
        <v>339</v>
      </c>
      <c r="D34" s="20">
        <v>5590227.10647</v>
      </c>
      <c r="E34" s="20">
        <v>3614814.2334699999</v>
      </c>
      <c r="F34" s="43">
        <f t="shared" si="1"/>
        <v>0.64663101598972561</v>
      </c>
    </row>
    <row r="35" spans="1:6" s="40" customFormat="1" ht="23.25" customHeight="1" x14ac:dyDescent="0.25">
      <c r="A35" s="56" t="s">
        <v>262</v>
      </c>
      <c r="B35" s="58"/>
      <c r="C35" s="46" t="s">
        <v>340</v>
      </c>
      <c r="D35" s="20">
        <v>7017336.0996300001</v>
      </c>
      <c r="E35" s="20">
        <v>4684473.1006100001</v>
      </c>
      <c r="F35" s="43">
        <f t="shared" si="1"/>
        <v>0.66755718040311562</v>
      </c>
    </row>
    <row r="36" spans="1:6" s="40" customFormat="1" ht="23.25" customHeight="1" x14ac:dyDescent="0.25">
      <c r="A36" s="56" t="s">
        <v>263</v>
      </c>
      <c r="B36" s="58"/>
      <c r="C36" s="46" t="s">
        <v>341</v>
      </c>
      <c r="D36" s="20">
        <v>2007463.6727199999</v>
      </c>
      <c r="E36" s="20">
        <v>1242127.93197</v>
      </c>
      <c r="F36" s="43">
        <f t="shared" si="1"/>
        <v>0.61875487404810015</v>
      </c>
    </row>
    <row r="37" spans="1:6" s="40" customFormat="1" ht="23.25" customHeight="1" x14ac:dyDescent="0.25">
      <c r="A37" s="56" t="s">
        <v>264</v>
      </c>
      <c r="B37" s="58"/>
      <c r="C37" s="46" t="s">
        <v>342</v>
      </c>
      <c r="D37" s="20">
        <v>2806.2</v>
      </c>
      <c r="E37" s="20">
        <v>1407.80402</v>
      </c>
      <c r="F37" s="43">
        <f t="shared" si="1"/>
        <v>0.50167629534601954</v>
      </c>
    </row>
    <row r="38" spans="1:6" s="40" customFormat="1" ht="23.25" customHeight="1" x14ac:dyDescent="0.25">
      <c r="A38" s="56" t="s">
        <v>265</v>
      </c>
      <c r="B38" s="58"/>
      <c r="C38" s="46" t="s">
        <v>343</v>
      </c>
      <c r="D38" s="20">
        <v>172567.70389999999</v>
      </c>
      <c r="E38" s="20">
        <v>113112.19740999999</v>
      </c>
      <c r="F38" s="43">
        <f t="shared" si="1"/>
        <v>0.65546562220904647</v>
      </c>
    </row>
    <row r="39" spans="1:6" s="40" customFormat="1" ht="23.25" customHeight="1" x14ac:dyDescent="0.25">
      <c r="A39" s="56" t="s">
        <v>266</v>
      </c>
      <c r="B39" s="58"/>
      <c r="C39" s="46" t="s">
        <v>344</v>
      </c>
      <c r="D39" s="20">
        <v>873727.10190000001</v>
      </c>
      <c r="E39" s="20">
        <v>527030.93568999995</v>
      </c>
      <c r="F39" s="43">
        <f t="shared" si="1"/>
        <v>0.60319856685677109</v>
      </c>
    </row>
    <row r="40" spans="1:6" ht="23.25" customHeight="1" x14ac:dyDescent="0.25">
      <c r="A40" s="54" t="s">
        <v>267</v>
      </c>
      <c r="B40" s="59"/>
      <c r="C40" s="45" t="s">
        <v>345</v>
      </c>
      <c r="D40" s="19">
        <v>1293226.8359100001</v>
      </c>
      <c r="E40" s="19">
        <v>790162.12002000003</v>
      </c>
      <c r="F40" s="42">
        <f t="shared" si="1"/>
        <v>0.61100040463047578</v>
      </c>
    </row>
    <row r="41" spans="1:6" s="40" customFormat="1" ht="23.25" customHeight="1" x14ac:dyDescent="0.25">
      <c r="A41" s="56" t="s">
        <v>268</v>
      </c>
      <c r="B41" s="58"/>
      <c r="C41" s="46" t="s">
        <v>346</v>
      </c>
      <c r="D41" s="20">
        <v>912809.03590999998</v>
      </c>
      <c r="E41" s="20">
        <v>586477.28087000002</v>
      </c>
      <c r="F41" s="43">
        <f t="shared" si="1"/>
        <v>0.64249723413980842</v>
      </c>
    </row>
    <row r="42" spans="1:6" s="40" customFormat="1" ht="23.25" customHeight="1" x14ac:dyDescent="0.25">
      <c r="A42" s="56" t="s">
        <v>269</v>
      </c>
      <c r="B42" s="58"/>
      <c r="C42" s="46" t="s">
        <v>347</v>
      </c>
      <c r="D42" s="20">
        <v>380417.8</v>
      </c>
      <c r="E42" s="20">
        <v>203684.83915000001</v>
      </c>
      <c r="F42" s="43">
        <f t="shared" si="1"/>
        <v>0.53542404995244708</v>
      </c>
    </row>
    <row r="43" spans="1:6" ht="23.25" customHeight="1" x14ac:dyDescent="0.25">
      <c r="A43" s="54" t="s">
        <v>270</v>
      </c>
      <c r="B43" s="55"/>
      <c r="C43" s="45" t="s">
        <v>348</v>
      </c>
      <c r="D43" s="19">
        <v>1527144.5434400002</v>
      </c>
      <c r="E43" s="19">
        <v>853068.87835999997</v>
      </c>
      <c r="F43" s="42">
        <f t="shared" si="1"/>
        <v>0.55860388725117172</v>
      </c>
    </row>
    <row r="44" spans="1:6" s="40" customFormat="1" ht="23.25" customHeight="1" x14ac:dyDescent="0.25">
      <c r="A44" s="56" t="s">
        <v>271</v>
      </c>
      <c r="B44" s="57"/>
      <c r="C44" s="46" t="s">
        <v>349</v>
      </c>
      <c r="D44" s="20">
        <v>54875.3</v>
      </c>
      <c r="E44" s="20">
        <v>28770.314679999999</v>
      </c>
      <c r="F44" s="43">
        <f t="shared" si="1"/>
        <v>0.5242853283717811</v>
      </c>
    </row>
    <row r="45" spans="1:6" s="40" customFormat="1" ht="23.25" customHeight="1" x14ac:dyDescent="0.25">
      <c r="A45" s="56" t="s">
        <v>272</v>
      </c>
      <c r="B45" s="57"/>
      <c r="C45" s="46" t="s">
        <v>350</v>
      </c>
      <c r="D45" s="20">
        <v>1198801.35039</v>
      </c>
      <c r="E45" s="20">
        <v>686668.95753000001</v>
      </c>
      <c r="F45" s="43">
        <f t="shared" si="1"/>
        <v>0.57279628297599883</v>
      </c>
    </row>
    <row r="46" spans="1:6" s="40" customFormat="1" ht="23.25" customHeight="1" x14ac:dyDescent="0.25">
      <c r="A46" s="56" t="s">
        <v>273</v>
      </c>
      <c r="B46" s="57"/>
      <c r="C46" s="46" t="s">
        <v>351</v>
      </c>
      <c r="D46" s="20">
        <v>78251.876279999997</v>
      </c>
      <c r="E46" s="20">
        <v>29409.226340000001</v>
      </c>
      <c r="F46" s="43">
        <f t="shared" si="1"/>
        <v>0.37582774673374264</v>
      </c>
    </row>
    <row r="47" spans="1:6" s="40" customFormat="1" ht="23.25" customHeight="1" x14ac:dyDescent="0.25">
      <c r="A47" s="56" t="s">
        <v>274</v>
      </c>
      <c r="B47" s="57"/>
      <c r="C47" s="46" t="s">
        <v>352</v>
      </c>
      <c r="D47" s="20">
        <v>195216.01677000002</v>
      </c>
      <c r="E47" s="20">
        <v>108220.37981</v>
      </c>
      <c r="F47" s="43">
        <f t="shared" si="1"/>
        <v>0.55436219630228034</v>
      </c>
    </row>
    <row r="48" spans="1:6" ht="23.25" customHeight="1" x14ac:dyDescent="0.25">
      <c r="A48" s="54" t="s">
        <v>275</v>
      </c>
      <c r="B48" s="55"/>
      <c r="C48" s="45" t="s">
        <v>353</v>
      </c>
      <c r="D48" s="19">
        <v>1466507.8209800001</v>
      </c>
      <c r="E48" s="19">
        <v>1008730.16971</v>
      </c>
      <c r="F48" s="42">
        <f t="shared" si="1"/>
        <v>0.68784506654448785</v>
      </c>
    </row>
    <row r="49" spans="1:6" s="40" customFormat="1" ht="23.25" customHeight="1" x14ac:dyDescent="0.25">
      <c r="A49" s="56" t="s">
        <v>276</v>
      </c>
      <c r="B49" s="57"/>
      <c r="C49" s="46" t="s">
        <v>354</v>
      </c>
      <c r="D49" s="20">
        <v>1333066.3209800001</v>
      </c>
      <c r="E49" s="20">
        <v>916748.08460000006</v>
      </c>
      <c r="F49" s="43">
        <f t="shared" si="1"/>
        <v>0.68769878150252506</v>
      </c>
    </row>
    <row r="50" spans="1:6" s="40" customFormat="1" ht="23.25" customHeight="1" x14ac:dyDescent="0.25">
      <c r="A50" s="56" t="s">
        <v>277</v>
      </c>
      <c r="B50" s="57"/>
      <c r="C50" s="46" t="s">
        <v>355</v>
      </c>
      <c r="D50" s="20">
        <v>8696.7000000000007</v>
      </c>
      <c r="E50" s="20">
        <v>5966.6111600000004</v>
      </c>
      <c r="F50" s="43">
        <f t="shared" si="1"/>
        <v>0.68607761104786869</v>
      </c>
    </row>
    <row r="51" spans="1:6" s="40" customFormat="1" ht="23.25" customHeight="1" x14ac:dyDescent="0.25">
      <c r="A51" s="56" t="s">
        <v>278</v>
      </c>
      <c r="B51" s="57"/>
      <c r="C51" s="46" t="s">
        <v>356</v>
      </c>
      <c r="D51" s="20">
        <v>124744.8</v>
      </c>
      <c r="E51" s="20">
        <v>86015.47395</v>
      </c>
      <c r="F51" s="43">
        <f t="shared" si="1"/>
        <v>0.6895315391904111</v>
      </c>
    </row>
    <row r="52" spans="1:6" ht="23.25" customHeight="1" x14ac:dyDescent="0.25">
      <c r="A52" s="54" t="s">
        <v>279</v>
      </c>
      <c r="B52" s="55"/>
      <c r="C52" s="45" t="s">
        <v>357</v>
      </c>
      <c r="D52" s="19">
        <v>155229.967</v>
      </c>
      <c r="E52" s="19">
        <v>97732.244849999988</v>
      </c>
      <c r="F52" s="42">
        <f t="shared" si="1"/>
        <v>0.62959650600196282</v>
      </c>
    </row>
    <row r="53" spans="1:6" s="40" customFormat="1" ht="23.25" customHeight="1" x14ac:dyDescent="0.25">
      <c r="A53" s="56" t="s">
        <v>280</v>
      </c>
      <c r="B53" s="57"/>
      <c r="C53" s="46" t="s">
        <v>358</v>
      </c>
      <c r="D53" s="20">
        <v>61293.866999999998</v>
      </c>
      <c r="E53" s="20">
        <v>39682.458149999999</v>
      </c>
      <c r="F53" s="43">
        <f t="shared" si="1"/>
        <v>0.64741319306872902</v>
      </c>
    </row>
    <row r="54" spans="1:6" s="40" customFormat="1" ht="23.25" customHeight="1" x14ac:dyDescent="0.25">
      <c r="A54" s="56" t="s">
        <v>281</v>
      </c>
      <c r="B54" s="57"/>
      <c r="C54" s="46" t="s">
        <v>359</v>
      </c>
      <c r="D54" s="20">
        <v>93936.1</v>
      </c>
      <c r="E54" s="20">
        <v>58049.786700000004</v>
      </c>
      <c r="F54" s="43">
        <f t="shared" si="1"/>
        <v>0.61797101114481012</v>
      </c>
    </row>
    <row r="55" spans="1:6" ht="23.25" customHeight="1" x14ac:dyDescent="0.25">
      <c r="A55" s="54" t="s">
        <v>282</v>
      </c>
      <c r="B55" s="55"/>
      <c r="C55" s="45" t="s">
        <v>360</v>
      </c>
      <c r="D55" s="19">
        <v>228006.7</v>
      </c>
      <c r="E55" s="19">
        <v>159162.13743999999</v>
      </c>
      <c r="F55" s="42">
        <f t="shared" si="1"/>
        <v>0.6980590370370694</v>
      </c>
    </row>
    <row r="56" spans="1:6" s="40" customFormat="1" ht="23.25" customHeight="1" x14ac:dyDescent="0.25">
      <c r="A56" s="56" t="s">
        <v>283</v>
      </c>
      <c r="B56" s="57"/>
      <c r="C56" s="46" t="s">
        <v>361</v>
      </c>
      <c r="D56" s="20">
        <v>228006.7</v>
      </c>
      <c r="E56" s="20">
        <v>159162.13743999999</v>
      </c>
      <c r="F56" s="43">
        <f t="shared" si="1"/>
        <v>0.6980590370370694</v>
      </c>
    </row>
    <row r="57" spans="1:6" ht="23.25" customHeight="1" x14ac:dyDescent="0.25">
      <c r="A57" s="54" t="s">
        <v>284</v>
      </c>
      <c r="B57" s="55"/>
      <c r="C57" s="50" t="s">
        <v>361</v>
      </c>
      <c r="D57" s="18">
        <v>-2419925.16151</v>
      </c>
      <c r="E57" s="18">
        <v>-466232.68854</v>
      </c>
      <c r="F57" s="42">
        <f t="shared" si="1"/>
        <v>0.19266409389663819</v>
      </c>
    </row>
  </sheetData>
  <autoFilter ref="A4:H57">
    <filterColumn colId="0" showButton="0"/>
  </autoFilter>
  <mergeCells count="57">
    <mergeCell ref="A11:B11"/>
    <mergeCell ref="A10:B10"/>
    <mergeCell ref="A1:F1"/>
    <mergeCell ref="A2:F2"/>
    <mergeCell ref="A3:B3"/>
    <mergeCell ref="A8:B8"/>
    <mergeCell ref="A6:B6"/>
    <mergeCell ref="A7:B7"/>
    <mergeCell ref="A4:B4"/>
    <mergeCell ref="A5:B5"/>
    <mergeCell ref="A9:B9"/>
    <mergeCell ref="A16:B16"/>
    <mergeCell ref="A15:B15"/>
    <mergeCell ref="A14:B14"/>
    <mergeCell ref="A13:B13"/>
    <mergeCell ref="A12:B12"/>
    <mergeCell ref="A21:B21"/>
    <mergeCell ref="A18:B18"/>
    <mergeCell ref="A19:B19"/>
    <mergeCell ref="A20:B20"/>
    <mergeCell ref="A17:B17"/>
    <mergeCell ref="A26:B26"/>
    <mergeCell ref="A23:B23"/>
    <mergeCell ref="A25:B25"/>
    <mergeCell ref="A24:B24"/>
    <mergeCell ref="A22:B22"/>
    <mergeCell ref="A30:B30"/>
    <mergeCell ref="A29:B29"/>
    <mergeCell ref="A31:B31"/>
    <mergeCell ref="A28:B28"/>
    <mergeCell ref="A27:B27"/>
    <mergeCell ref="A36:B36"/>
    <mergeCell ref="A35:B35"/>
    <mergeCell ref="A33:B33"/>
    <mergeCell ref="A34:B34"/>
    <mergeCell ref="A32:B32"/>
    <mergeCell ref="A40:B40"/>
    <mergeCell ref="A41:B41"/>
    <mergeCell ref="A39:B39"/>
    <mergeCell ref="A38:B38"/>
    <mergeCell ref="A37:B37"/>
    <mergeCell ref="A46:B46"/>
    <mergeCell ref="A44:B44"/>
    <mergeCell ref="A43:B43"/>
    <mergeCell ref="A45:B45"/>
    <mergeCell ref="A42:B42"/>
    <mergeCell ref="A51:B51"/>
    <mergeCell ref="A50:B50"/>
    <mergeCell ref="A49:B49"/>
    <mergeCell ref="A48:B48"/>
    <mergeCell ref="A47:B47"/>
    <mergeCell ref="A57:B57"/>
    <mergeCell ref="A55:B55"/>
    <mergeCell ref="A56:B56"/>
    <mergeCell ref="A53:B53"/>
    <mergeCell ref="A52:B52"/>
    <mergeCell ref="A54:B54"/>
  </mergeCells>
  <pageMargins left="0.39370078740157499" right="0.39370078740157499" top="0.39370078740157499" bottom="0.39370078740157499" header="0.39370078740157499" footer="0.39370078740157499"/>
  <pageSetup paperSize="9" scale="5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view="pageBreakPreview" zoomScale="80" zoomScaleNormal="91" zoomScaleSheetLayoutView="80" workbookViewId="0">
      <pane ySplit="1" topLeftCell="A11" activePane="bottomLeft" state="frozen"/>
      <selection pane="bottomLeft" activeCell="E14" sqref="E14:F14"/>
    </sheetView>
  </sheetViews>
  <sheetFormatPr defaultRowHeight="15" x14ac:dyDescent="0.25"/>
  <cols>
    <col min="1" max="1" width="20.42578125" customWidth="1"/>
    <col min="2" max="2" width="38.85546875" customWidth="1"/>
    <col min="3" max="5" width="17.140625" customWidth="1"/>
    <col min="6" max="6" width="0.85546875" customWidth="1"/>
  </cols>
  <sheetData>
    <row r="1" spans="1:6" ht="11.25" customHeight="1" x14ac:dyDescent="0.25">
      <c r="A1" s="86" t="s">
        <v>285</v>
      </c>
      <c r="B1" s="87"/>
      <c r="C1" s="87"/>
      <c r="D1" s="87"/>
      <c r="E1" s="87"/>
      <c r="F1" s="87"/>
    </row>
    <row r="2" spans="1:6" ht="21.2" customHeight="1" x14ac:dyDescent="0.25">
      <c r="A2" s="51" t="s">
        <v>286</v>
      </c>
      <c r="B2" s="52"/>
      <c r="C2" s="52"/>
      <c r="D2" s="52"/>
      <c r="E2" s="52"/>
      <c r="F2" s="52"/>
    </row>
    <row r="3" spans="1:6" ht="62.65" customHeight="1" x14ac:dyDescent="0.25">
      <c r="A3" s="61" t="s">
        <v>15</v>
      </c>
      <c r="B3" s="62"/>
      <c r="C3" s="21" t="s">
        <v>17</v>
      </c>
      <c r="D3" s="21" t="s">
        <v>18</v>
      </c>
      <c r="E3" s="61" t="s">
        <v>19</v>
      </c>
      <c r="F3" s="62"/>
    </row>
    <row r="4" spans="1:6" ht="16.7" customHeight="1" x14ac:dyDescent="0.25">
      <c r="A4" s="63" t="s">
        <v>20</v>
      </c>
      <c r="B4" s="64"/>
      <c r="C4" s="22">
        <v>2</v>
      </c>
      <c r="D4" s="22">
        <v>3</v>
      </c>
      <c r="E4" s="63">
        <v>4</v>
      </c>
      <c r="F4" s="64"/>
    </row>
    <row r="5" spans="1:6" ht="27.75" customHeight="1" x14ac:dyDescent="0.25">
      <c r="A5" s="82" t="s">
        <v>287</v>
      </c>
      <c r="B5" s="83"/>
      <c r="C5" s="35">
        <v>2419925.2000000002</v>
      </c>
      <c r="D5" s="35">
        <f>D7+D11+D17</f>
        <v>466232.68853999674</v>
      </c>
      <c r="E5" s="84">
        <f>C5-D5</f>
        <v>1953692.5114600034</v>
      </c>
      <c r="F5" s="85"/>
    </row>
    <row r="6" spans="1:6" s="2" customFormat="1" ht="40.5" customHeight="1" x14ac:dyDescent="0.25">
      <c r="A6" s="74" t="s">
        <v>288</v>
      </c>
      <c r="B6" s="75"/>
      <c r="C6" s="36">
        <f>SUM(C7,C11)</f>
        <v>1770000</v>
      </c>
      <c r="D6" s="36">
        <f>SUM(D7,D11)</f>
        <v>1850000</v>
      </c>
      <c r="E6" s="76">
        <f t="shared" ref="E6:E27" si="0">C6-D6</f>
        <v>-80000</v>
      </c>
      <c r="F6" s="78"/>
    </row>
    <row r="7" spans="1:6" s="40" customFormat="1" ht="28.5" customHeight="1" x14ac:dyDescent="0.25">
      <c r="A7" s="70" t="s">
        <v>289</v>
      </c>
      <c r="B7" s="71"/>
      <c r="C7" s="20">
        <v>-150000</v>
      </c>
      <c r="D7" s="20">
        <v>-150000</v>
      </c>
      <c r="E7" s="81">
        <f t="shared" si="0"/>
        <v>0</v>
      </c>
      <c r="F7" s="78"/>
    </row>
    <row r="8" spans="1:6" ht="30" customHeight="1" x14ac:dyDescent="0.25">
      <c r="A8" s="70" t="s">
        <v>290</v>
      </c>
      <c r="B8" s="71"/>
      <c r="C8" s="37" t="s">
        <v>363</v>
      </c>
      <c r="D8" s="37" t="s">
        <v>363</v>
      </c>
      <c r="E8" s="81" t="s">
        <v>363</v>
      </c>
      <c r="F8" s="78"/>
    </row>
    <row r="9" spans="1:6" s="40" customFormat="1" ht="30.75" customHeight="1" x14ac:dyDescent="0.25">
      <c r="A9" s="70" t="s">
        <v>291</v>
      </c>
      <c r="B9" s="71"/>
      <c r="C9" s="20">
        <v>-150000</v>
      </c>
      <c r="D9" s="20">
        <v>-150000</v>
      </c>
      <c r="E9" s="81" t="s">
        <v>363</v>
      </c>
      <c r="F9" s="78"/>
    </row>
    <row r="10" spans="1:6" ht="36.75" customHeight="1" x14ac:dyDescent="0.25">
      <c r="A10" s="70" t="s">
        <v>292</v>
      </c>
      <c r="B10" s="71"/>
      <c r="C10" s="20">
        <v>-150000</v>
      </c>
      <c r="D10" s="20">
        <v>-150000</v>
      </c>
      <c r="E10" s="81" t="s">
        <v>363</v>
      </c>
      <c r="F10" s="78"/>
    </row>
    <row r="11" spans="1:6" s="2" customFormat="1" ht="35.25" customHeight="1" x14ac:dyDescent="0.25">
      <c r="A11" s="74" t="s">
        <v>293</v>
      </c>
      <c r="B11" s="75"/>
      <c r="C11" s="19">
        <v>1920000</v>
      </c>
      <c r="D11" s="19">
        <v>2000000</v>
      </c>
      <c r="E11" s="76">
        <f t="shared" si="0"/>
        <v>-80000</v>
      </c>
      <c r="F11" s="78"/>
    </row>
    <row r="12" spans="1:6" s="2" customFormat="1" ht="42.75" customHeight="1" x14ac:dyDescent="0.25">
      <c r="A12" s="74" t="s">
        <v>294</v>
      </c>
      <c r="B12" s="75"/>
      <c r="C12" s="19">
        <v>1920000</v>
      </c>
      <c r="D12" s="19">
        <v>2000000</v>
      </c>
      <c r="E12" s="76">
        <f t="shared" si="0"/>
        <v>-80000</v>
      </c>
      <c r="F12" s="77"/>
    </row>
    <row r="13" spans="1:6" s="2" customFormat="1" ht="42.75" customHeight="1" x14ac:dyDescent="0.25">
      <c r="A13" s="74" t="s">
        <v>295</v>
      </c>
      <c r="B13" s="75"/>
      <c r="C13" s="19">
        <v>3920000</v>
      </c>
      <c r="D13" s="19">
        <v>2000000</v>
      </c>
      <c r="E13" s="76">
        <f t="shared" si="0"/>
        <v>1920000</v>
      </c>
      <c r="F13" s="77"/>
    </row>
    <row r="14" spans="1:6" s="2" customFormat="1" ht="42.75" customHeight="1" x14ac:dyDescent="0.25">
      <c r="A14" s="74" t="s">
        <v>296</v>
      </c>
      <c r="B14" s="75"/>
      <c r="C14" s="19">
        <v>3920000</v>
      </c>
      <c r="D14" s="19">
        <v>2000000</v>
      </c>
      <c r="E14" s="76">
        <f t="shared" si="0"/>
        <v>1920000</v>
      </c>
      <c r="F14" s="77"/>
    </row>
    <row r="15" spans="1:6" s="2" customFormat="1" ht="42.75" customHeight="1" x14ac:dyDescent="0.25">
      <c r="A15" s="74" t="s">
        <v>297</v>
      </c>
      <c r="B15" s="75"/>
      <c r="C15" s="19">
        <v>-2000000</v>
      </c>
      <c r="D15" s="88" t="s">
        <v>363</v>
      </c>
      <c r="E15" s="76" t="s">
        <v>363</v>
      </c>
      <c r="F15" s="78"/>
    </row>
    <row r="16" spans="1:6" s="2" customFormat="1" ht="48.75" customHeight="1" x14ac:dyDescent="0.25">
      <c r="A16" s="74" t="s">
        <v>298</v>
      </c>
      <c r="B16" s="75"/>
      <c r="C16" s="19">
        <v>-2000000</v>
      </c>
      <c r="D16" s="88" t="s">
        <v>363</v>
      </c>
      <c r="E16" s="76" t="s">
        <v>363</v>
      </c>
      <c r="F16" s="77"/>
    </row>
    <row r="17" spans="1:7" ht="16.5" customHeight="1" x14ac:dyDescent="0.25">
      <c r="A17" s="74" t="s">
        <v>299</v>
      </c>
      <c r="B17" s="75"/>
      <c r="C17" s="38">
        <v>649925.19999999995</v>
      </c>
      <c r="D17" s="38">
        <f>D23+D18</f>
        <v>-1383767.3114600033</v>
      </c>
      <c r="E17" s="79" t="s">
        <v>23</v>
      </c>
      <c r="F17" s="80"/>
    </row>
    <row r="18" spans="1:7" s="2" customFormat="1" ht="16.5" customHeight="1" x14ac:dyDescent="0.25">
      <c r="A18" s="74" t="s">
        <v>300</v>
      </c>
      <c r="B18" s="75"/>
      <c r="C18" s="19">
        <v>-36797718.71136</v>
      </c>
      <c r="D18" s="19">
        <v>-22727793.690240003</v>
      </c>
      <c r="E18" s="76">
        <f t="shared" si="0"/>
        <v>-14069925.021119997</v>
      </c>
      <c r="F18" s="78"/>
    </row>
    <row r="19" spans="1:7" ht="16.5" customHeight="1" x14ac:dyDescent="0.25">
      <c r="A19" s="70" t="s">
        <v>301</v>
      </c>
      <c r="B19" s="71"/>
      <c r="C19" s="20">
        <v>-36797718.71136</v>
      </c>
      <c r="D19" s="20">
        <v>-22727793.690240003</v>
      </c>
      <c r="E19" s="72" t="s">
        <v>23</v>
      </c>
      <c r="F19" s="73"/>
    </row>
    <row r="20" spans="1:7" ht="16.5" customHeight="1" x14ac:dyDescent="0.25">
      <c r="A20" s="70" t="s">
        <v>302</v>
      </c>
      <c r="B20" s="71"/>
      <c r="C20" s="20">
        <v>-36797718.71136</v>
      </c>
      <c r="D20" s="20">
        <v>-22727793.690240003</v>
      </c>
      <c r="E20" s="72" t="s">
        <v>23</v>
      </c>
      <c r="F20" s="73"/>
    </row>
    <row r="21" spans="1:7" ht="20.25" customHeight="1" x14ac:dyDescent="0.25">
      <c r="A21" s="70" t="s">
        <v>303</v>
      </c>
      <c r="B21" s="71"/>
      <c r="C21" s="20">
        <v>-36797718.71136</v>
      </c>
      <c r="D21" s="20">
        <v>-22727793.690240003</v>
      </c>
      <c r="E21" s="72" t="s">
        <v>23</v>
      </c>
      <c r="F21" s="73"/>
    </row>
    <row r="22" spans="1:7" ht="29.25" customHeight="1" x14ac:dyDescent="0.25">
      <c r="A22" s="70" t="s">
        <v>304</v>
      </c>
      <c r="B22" s="71"/>
      <c r="C22" s="20">
        <v>-36797718.71136</v>
      </c>
      <c r="D22" s="20">
        <v>-22727793.690240003</v>
      </c>
      <c r="E22" s="72" t="s">
        <v>23</v>
      </c>
      <c r="F22" s="73"/>
    </row>
    <row r="23" spans="1:7" s="2" customFormat="1" ht="16.5" customHeight="1" x14ac:dyDescent="0.25">
      <c r="A23" s="74" t="s">
        <v>305</v>
      </c>
      <c r="B23" s="75"/>
      <c r="C23" s="19">
        <v>38426830.280599996</v>
      </c>
      <c r="D23" s="19">
        <v>21344026.37878</v>
      </c>
      <c r="E23" s="76">
        <f t="shared" si="0"/>
        <v>17082803.901819997</v>
      </c>
      <c r="F23" s="77"/>
    </row>
    <row r="24" spans="1:7" ht="24" customHeight="1" x14ac:dyDescent="0.25">
      <c r="A24" s="70" t="s">
        <v>306</v>
      </c>
      <c r="B24" s="71"/>
      <c r="C24" s="20">
        <v>38426830.280599996</v>
      </c>
      <c r="D24" s="20">
        <v>21344026.37878</v>
      </c>
      <c r="E24" s="72" t="s">
        <v>23</v>
      </c>
      <c r="F24" s="73"/>
    </row>
    <row r="25" spans="1:7" ht="24.75" customHeight="1" x14ac:dyDescent="0.25">
      <c r="A25" s="70" t="s">
        <v>307</v>
      </c>
      <c r="B25" s="71"/>
      <c r="C25" s="20">
        <v>38426830.280599996</v>
      </c>
      <c r="D25" s="20">
        <v>21344026.37878</v>
      </c>
      <c r="E25" s="72" t="s">
        <v>23</v>
      </c>
      <c r="F25" s="73"/>
    </row>
    <row r="26" spans="1:7" ht="23.25" customHeight="1" x14ac:dyDescent="0.25">
      <c r="A26" s="70" t="s">
        <v>308</v>
      </c>
      <c r="B26" s="71"/>
      <c r="C26" s="20">
        <v>38426830.280599996</v>
      </c>
      <c r="D26" s="20">
        <v>21344026.37878</v>
      </c>
      <c r="E26" s="72" t="s">
        <v>23</v>
      </c>
      <c r="F26" s="73"/>
    </row>
    <row r="27" spans="1:7" ht="29.25" customHeight="1" x14ac:dyDescent="0.25">
      <c r="A27" s="70" t="s">
        <v>309</v>
      </c>
      <c r="B27" s="71"/>
      <c r="C27" s="20">
        <v>38426830.280599996</v>
      </c>
      <c r="D27" s="20">
        <v>21344026.37878</v>
      </c>
      <c r="E27" s="72" t="s">
        <v>23</v>
      </c>
      <c r="F27" s="73"/>
    </row>
    <row r="28" spans="1:7" ht="11.25" customHeight="1" x14ac:dyDescent="0.25">
      <c r="A28" s="15"/>
      <c r="B28" s="15"/>
      <c r="C28" s="15"/>
      <c r="D28" s="15"/>
      <c r="E28" s="15"/>
      <c r="F28" s="15"/>
    </row>
    <row r="29" spans="1:7" ht="18" customHeight="1" x14ac:dyDescent="0.25">
      <c r="A29" s="67"/>
      <c r="B29" s="52"/>
      <c r="C29" s="4"/>
      <c r="D29" s="68"/>
      <c r="E29" s="68"/>
      <c r="F29" s="15"/>
      <c r="G29" s="1"/>
    </row>
    <row r="30" spans="1:7" ht="18" customHeight="1" x14ac:dyDescent="0.25">
      <c r="A30" s="69"/>
      <c r="B30" s="52"/>
      <c r="C30" s="4"/>
      <c r="D30" s="68"/>
      <c r="E30" s="68"/>
      <c r="F30" s="15"/>
      <c r="G30" s="1"/>
    </row>
    <row r="31" spans="1:7" ht="18" customHeight="1" x14ac:dyDescent="0.25">
      <c r="A31" s="67"/>
      <c r="B31" s="52"/>
      <c r="C31" s="4"/>
      <c r="D31" s="68"/>
      <c r="E31" s="68"/>
      <c r="F31" s="15"/>
      <c r="G31" s="1"/>
    </row>
    <row r="32" spans="1:7" ht="18" customHeight="1" x14ac:dyDescent="0.25">
      <c r="A32" s="69"/>
      <c r="B32" s="52"/>
      <c r="C32" s="4"/>
      <c r="D32" s="68"/>
      <c r="E32" s="68"/>
      <c r="F32" s="15"/>
      <c r="G32" s="1"/>
    </row>
    <row r="33" spans="1:7" ht="18" customHeight="1" x14ac:dyDescent="0.25">
      <c r="A33" s="67"/>
      <c r="B33" s="52"/>
      <c r="C33" s="4"/>
      <c r="D33" s="68"/>
      <c r="E33" s="68"/>
      <c r="F33" s="15"/>
      <c r="G33" s="1"/>
    </row>
    <row r="34" spans="1:7" ht="18" customHeight="1" x14ac:dyDescent="0.25">
      <c r="A34" s="69"/>
      <c r="B34" s="52"/>
      <c r="C34" s="4"/>
      <c r="D34" s="68"/>
      <c r="E34" s="68"/>
      <c r="F34" s="15"/>
      <c r="G34" s="1"/>
    </row>
    <row r="35" spans="1:7" ht="21.4" customHeight="1" x14ac:dyDescent="0.25">
      <c r="A35" s="67"/>
      <c r="B35" s="52"/>
      <c r="C35" s="4"/>
      <c r="D35" s="52"/>
      <c r="E35" s="52"/>
      <c r="F35" s="15"/>
      <c r="G35" s="1"/>
    </row>
    <row r="36" spans="1:7" ht="0" hidden="1" customHeight="1" x14ac:dyDescent="0.25">
      <c r="C36" s="1"/>
      <c r="D36" s="1"/>
      <c r="E36" s="1"/>
      <c r="F36" s="1"/>
      <c r="G36" s="1"/>
    </row>
    <row r="37" spans="1:7" x14ac:dyDescent="0.25">
      <c r="C37" s="1"/>
      <c r="D37" s="1"/>
      <c r="E37" s="1"/>
      <c r="F37" s="1"/>
      <c r="G37" s="1"/>
    </row>
    <row r="38" spans="1:7" x14ac:dyDescent="0.25">
      <c r="C38" s="1"/>
      <c r="D38" s="1"/>
      <c r="E38" s="1"/>
      <c r="F38" s="1"/>
      <c r="G38" s="1"/>
    </row>
    <row r="39" spans="1:7" x14ac:dyDescent="0.25">
      <c r="C39" s="1"/>
      <c r="D39" s="1"/>
      <c r="E39" s="1"/>
      <c r="F39" s="1"/>
      <c r="G39" s="1"/>
    </row>
  </sheetData>
  <mergeCells count="66">
    <mergeCell ref="A4:B4"/>
    <mergeCell ref="E4:F4"/>
    <mergeCell ref="A1:F1"/>
    <mergeCell ref="A2:F2"/>
    <mergeCell ref="A3:B3"/>
    <mergeCell ref="E3:F3"/>
    <mergeCell ref="A7:B7"/>
    <mergeCell ref="E7:F7"/>
    <mergeCell ref="A6:B6"/>
    <mergeCell ref="E6:F6"/>
    <mergeCell ref="A5:B5"/>
    <mergeCell ref="E5:F5"/>
    <mergeCell ref="A10:B10"/>
    <mergeCell ref="E10:F10"/>
    <mergeCell ref="A9:B9"/>
    <mergeCell ref="E9:F9"/>
    <mergeCell ref="A8:B8"/>
    <mergeCell ref="E8:F8"/>
    <mergeCell ref="A13:B13"/>
    <mergeCell ref="E13:F13"/>
    <mergeCell ref="A12:B12"/>
    <mergeCell ref="E12:F12"/>
    <mergeCell ref="A11:B11"/>
    <mergeCell ref="E11:F11"/>
    <mergeCell ref="A16:B16"/>
    <mergeCell ref="E16:F16"/>
    <mergeCell ref="A15:B15"/>
    <mergeCell ref="E15:F15"/>
    <mergeCell ref="A14:B14"/>
    <mergeCell ref="E14:F14"/>
    <mergeCell ref="A19:B19"/>
    <mergeCell ref="E19:F19"/>
    <mergeCell ref="A18:B18"/>
    <mergeCell ref="E18:F18"/>
    <mergeCell ref="A17:B17"/>
    <mergeCell ref="E17:F17"/>
    <mergeCell ref="A22:B22"/>
    <mergeCell ref="E22:F22"/>
    <mergeCell ref="A21:B21"/>
    <mergeCell ref="E21:F21"/>
    <mergeCell ref="A20:B20"/>
    <mergeCell ref="E20:F20"/>
    <mergeCell ref="A25:B25"/>
    <mergeCell ref="E25:F25"/>
    <mergeCell ref="A24:B24"/>
    <mergeCell ref="E24:F24"/>
    <mergeCell ref="A23:B23"/>
    <mergeCell ref="E23:F23"/>
    <mergeCell ref="A32:B32"/>
    <mergeCell ref="D32:E32"/>
    <mergeCell ref="A27:B27"/>
    <mergeCell ref="E27:F27"/>
    <mergeCell ref="A26:B26"/>
    <mergeCell ref="E26:F26"/>
    <mergeCell ref="A29:B29"/>
    <mergeCell ref="D29:E29"/>
    <mergeCell ref="A30:B30"/>
    <mergeCell ref="D30:E30"/>
    <mergeCell ref="A31:B31"/>
    <mergeCell ref="D31:E31"/>
    <mergeCell ref="A35:B35"/>
    <mergeCell ref="D35:E35"/>
    <mergeCell ref="A33:B33"/>
    <mergeCell ref="D33:E33"/>
    <mergeCell ref="A34:B34"/>
    <mergeCell ref="D34:E34"/>
  </mergeCells>
  <pageMargins left="0.34" right="0.23" top="0.39370078740157483" bottom="0.39370078740157483" header="0.39370078740157483" footer="0.39370078740157483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Хотина Кристина Игоревна</dc:creator>
  <cp:lastModifiedBy>Хотина Кристина Игоревна</cp:lastModifiedBy>
  <cp:lastPrinted>2025-09-19T07:34:01Z</cp:lastPrinted>
  <dcterms:created xsi:type="dcterms:W3CDTF">2025-09-15T08:15:26Z</dcterms:created>
  <dcterms:modified xsi:type="dcterms:W3CDTF">2025-09-19T10:11:44Z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