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Гамов\2026\Апрель\Боулинг\"/>
    </mc:Choice>
  </mc:AlternateContent>
  <xr:revisionPtr revIDLastSave="0" documentId="13_ncr:1_{6BF7B646-ECED-4790-8932-286DA86FED59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Отборочные весна 2026" sheetId="7" r:id="rId1"/>
    <sheet name="Жеребьевка полуфинал" sheetId="8" r:id="rId2"/>
    <sheet name="Полуфинал" sheetId="2" r:id="rId3"/>
    <sheet name="Финал" sheetId="3" r:id="rId4"/>
    <sheet name="Жеребьевка" sheetId="5" r:id="rId5"/>
    <sheet name="Жеребьевка трен" sheetId="6" r:id="rId6"/>
  </sheets>
  <definedNames>
    <definedName name="_xlnm._FilterDatabase" localSheetId="0" hidden="1">'Отборочные весна 2026'!$L$64:$M$87</definedName>
    <definedName name="_xlnm._FilterDatabase" localSheetId="2" hidden="1">Полуфинал!$N$41:$O$54</definedName>
    <definedName name="_xlnm._FilterDatabase" localSheetId="3" hidden="1">Финал!$D$41:$E$45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2" i="3" l="1"/>
  <c r="X12" i="3" s="1"/>
  <c r="W13" i="3"/>
  <c r="X13" i="3" s="1"/>
  <c r="Q12" i="3"/>
  <c r="R12" i="3" s="1"/>
  <c r="W14" i="3"/>
  <c r="X14" i="3" s="1"/>
  <c r="Q14" i="3"/>
  <c r="R14" i="3" s="1"/>
  <c r="R13" i="3"/>
  <c r="Q13" i="3"/>
  <c r="Y53" i="7"/>
  <c r="Y54" i="7"/>
  <c r="Y41" i="7"/>
  <c r="Q12" i="7"/>
  <c r="I43" i="7"/>
  <c r="I15" i="7"/>
  <c r="J33" i="3"/>
  <c r="J34" i="3"/>
  <c r="J35" i="3"/>
  <c r="J36" i="3"/>
  <c r="J37" i="3"/>
  <c r="J38" i="3"/>
  <c r="E45" i="3"/>
  <c r="J27" i="3"/>
  <c r="J28" i="3"/>
  <c r="J29" i="3"/>
  <c r="J30" i="3"/>
  <c r="J31" i="3"/>
  <c r="J32" i="3"/>
  <c r="E47" i="3"/>
  <c r="J21" i="3"/>
  <c r="J22" i="3"/>
  <c r="J23" i="3"/>
  <c r="J24" i="3"/>
  <c r="J25" i="3"/>
  <c r="J26" i="3"/>
  <c r="E43" i="3"/>
  <c r="J15" i="3"/>
  <c r="J16" i="3"/>
  <c r="J17" i="3"/>
  <c r="J18" i="3"/>
  <c r="J19" i="3"/>
  <c r="J20" i="3"/>
  <c r="E46" i="3"/>
  <c r="J9" i="3"/>
  <c r="J10" i="3"/>
  <c r="J11" i="3"/>
  <c r="J12" i="3"/>
  <c r="J13" i="3"/>
  <c r="J14" i="3"/>
  <c r="E42" i="3"/>
  <c r="J3" i="3"/>
  <c r="J4" i="3"/>
  <c r="J5" i="3"/>
  <c r="J6" i="3"/>
  <c r="J7" i="3"/>
  <c r="J8" i="3"/>
  <c r="E44" i="3"/>
  <c r="S15" i="2"/>
  <c r="S16" i="2"/>
  <c r="S17" i="2"/>
  <c r="S18" i="2"/>
  <c r="S19" i="2"/>
  <c r="S20" i="2"/>
  <c r="O51" i="2"/>
  <c r="I15" i="2"/>
  <c r="I16" i="2"/>
  <c r="I17" i="2"/>
  <c r="I18" i="2"/>
  <c r="I19" i="2"/>
  <c r="I20" i="2"/>
  <c r="S3" i="2"/>
  <c r="S4" i="2"/>
  <c r="S5" i="2"/>
  <c r="S6" i="2"/>
  <c r="S7" i="2"/>
  <c r="S8" i="2"/>
  <c r="I33" i="2"/>
  <c r="I34" i="2"/>
  <c r="I35" i="2"/>
  <c r="I36" i="2"/>
  <c r="I37" i="2"/>
  <c r="I38" i="2"/>
  <c r="S9" i="2"/>
  <c r="S10" i="2"/>
  <c r="S11" i="2"/>
  <c r="S12" i="2"/>
  <c r="S13" i="2"/>
  <c r="S14" i="2"/>
  <c r="I21" i="2"/>
  <c r="I22" i="2"/>
  <c r="I23" i="2"/>
  <c r="I24" i="2"/>
  <c r="I25" i="2"/>
  <c r="I26" i="2"/>
  <c r="I9" i="2"/>
  <c r="I10" i="2"/>
  <c r="I11" i="2"/>
  <c r="I12" i="2"/>
  <c r="I13" i="2"/>
  <c r="I14" i="2"/>
  <c r="I27" i="2"/>
  <c r="I28" i="2"/>
  <c r="I29" i="2"/>
  <c r="I30" i="2"/>
  <c r="I31" i="2"/>
  <c r="I32" i="2"/>
  <c r="S33" i="2"/>
  <c r="S34" i="2"/>
  <c r="S35" i="2"/>
  <c r="S36" i="2"/>
  <c r="S37" i="2"/>
  <c r="S38" i="2"/>
  <c r="S27" i="2"/>
  <c r="S28" i="2"/>
  <c r="S29" i="2"/>
  <c r="S30" i="2"/>
  <c r="S31" i="2"/>
  <c r="S32" i="2"/>
  <c r="S21" i="2"/>
  <c r="S22" i="2"/>
  <c r="S23" i="2"/>
  <c r="S24" i="2"/>
  <c r="S25" i="2"/>
  <c r="S26" i="2"/>
  <c r="I3" i="2"/>
  <c r="I4" i="2"/>
  <c r="I5" i="2"/>
  <c r="I6" i="2"/>
  <c r="I7" i="2"/>
  <c r="I8" i="2"/>
  <c r="P30" i="7"/>
  <c r="P31" i="7"/>
  <c r="P32" i="7"/>
  <c r="P33" i="7"/>
  <c r="P34" i="7"/>
  <c r="P35" i="7"/>
  <c r="P36" i="7"/>
  <c r="P37" i="7"/>
  <c r="P38" i="7"/>
  <c r="P39" i="7"/>
  <c r="P40" i="7"/>
  <c r="X30" i="7"/>
  <c r="X31" i="7"/>
  <c r="X32" i="7"/>
  <c r="X33" i="7"/>
  <c r="X34" i="7"/>
  <c r="X35" i="7"/>
  <c r="X36" i="7"/>
  <c r="X37" i="7"/>
  <c r="X38" i="7"/>
  <c r="X39" i="7"/>
  <c r="X40" i="7"/>
  <c r="P20" i="7"/>
  <c r="P21" i="7"/>
  <c r="P22" i="7"/>
  <c r="P23" i="7"/>
  <c r="P24" i="7"/>
  <c r="P25" i="7"/>
  <c r="P26" i="7"/>
  <c r="P27" i="7"/>
  <c r="P28" i="7"/>
  <c r="P29" i="7"/>
  <c r="H11" i="7"/>
  <c r="H12" i="7"/>
  <c r="H13" i="7"/>
  <c r="H14" i="7"/>
  <c r="H15" i="7"/>
  <c r="H17" i="7"/>
  <c r="H18" i="7"/>
  <c r="H19" i="7"/>
  <c r="X3" i="7"/>
  <c r="X4" i="7"/>
  <c r="X5" i="7"/>
  <c r="X6" i="7"/>
  <c r="X7" i="7"/>
  <c r="X8" i="7"/>
  <c r="X9" i="7"/>
  <c r="X10" i="7"/>
  <c r="AF20" i="7"/>
  <c r="AF21" i="7"/>
  <c r="AF22" i="7"/>
  <c r="AF23" i="7"/>
  <c r="AF24" i="7"/>
  <c r="AF25" i="7"/>
  <c r="AF26" i="7"/>
  <c r="AF27" i="7"/>
  <c r="M75" i="7"/>
  <c r="H20" i="7"/>
  <c r="H21" i="7"/>
  <c r="H22" i="7"/>
  <c r="H23" i="7"/>
  <c r="H24" i="7"/>
  <c r="H25" i="7"/>
  <c r="H26" i="7"/>
  <c r="H27" i="7"/>
  <c r="H28" i="7"/>
  <c r="H29" i="7"/>
  <c r="X20" i="7"/>
  <c r="X21" i="7"/>
  <c r="X22" i="7"/>
  <c r="X23" i="7"/>
  <c r="X24" i="7"/>
  <c r="X25" i="7"/>
  <c r="X26" i="7"/>
  <c r="X27" i="7"/>
  <c r="X28" i="7"/>
  <c r="X29" i="7"/>
  <c r="P52" i="7"/>
  <c r="P53" i="7"/>
  <c r="P54" i="7"/>
  <c r="P55" i="7"/>
  <c r="P56" i="7"/>
  <c r="P57" i="7"/>
  <c r="P58" i="7"/>
  <c r="P59" i="7"/>
  <c r="P60" i="7"/>
  <c r="X11" i="7"/>
  <c r="X12" i="7"/>
  <c r="X13" i="7"/>
  <c r="X14" i="7"/>
  <c r="X15" i="7"/>
  <c r="X16" i="7"/>
  <c r="X17" i="7"/>
  <c r="X18" i="7"/>
  <c r="X19" i="7"/>
  <c r="H41" i="7"/>
  <c r="H42" i="7"/>
  <c r="H43" i="7"/>
  <c r="H44" i="7"/>
  <c r="H45" i="7"/>
  <c r="H46" i="7"/>
  <c r="H47" i="7"/>
  <c r="H48" i="7"/>
  <c r="H49" i="7"/>
  <c r="H50" i="7"/>
  <c r="H51" i="7"/>
  <c r="P41" i="7"/>
  <c r="P42" i="7"/>
  <c r="P43" i="7"/>
  <c r="P44" i="7"/>
  <c r="P45" i="7"/>
  <c r="P46" i="7"/>
  <c r="P47" i="7"/>
  <c r="P48" i="7"/>
  <c r="P49" i="7"/>
  <c r="P50" i="7"/>
  <c r="P51" i="7"/>
  <c r="X52" i="7"/>
  <c r="X53" i="7"/>
  <c r="X54" i="7"/>
  <c r="X55" i="7"/>
  <c r="X56" i="7"/>
  <c r="X57" i="7"/>
  <c r="X58" i="7"/>
  <c r="X59" i="7"/>
  <c r="X60" i="7"/>
  <c r="H52" i="7"/>
  <c r="H53" i="7"/>
  <c r="H54" i="7"/>
  <c r="H55" i="7"/>
  <c r="H56" i="7"/>
  <c r="H57" i="7"/>
  <c r="H58" i="7"/>
  <c r="H59" i="7"/>
  <c r="H60" i="7"/>
  <c r="AF11" i="7"/>
  <c r="AF12" i="7"/>
  <c r="AF13" i="7"/>
  <c r="AF14" i="7"/>
  <c r="AF15" i="7"/>
  <c r="AF16" i="7"/>
  <c r="AF17" i="7"/>
  <c r="AF18" i="7"/>
  <c r="AF19" i="7"/>
  <c r="P3" i="7"/>
  <c r="P4" i="7"/>
  <c r="P5" i="7"/>
  <c r="P6" i="7"/>
  <c r="P7" i="7"/>
  <c r="P8" i="7"/>
  <c r="P9" i="7"/>
  <c r="P10" i="7"/>
  <c r="X41" i="7"/>
  <c r="X42" i="7"/>
  <c r="X43" i="7"/>
  <c r="X44" i="7"/>
  <c r="X45" i="7"/>
  <c r="X46" i="7"/>
  <c r="X47" i="7"/>
  <c r="X48" i="7"/>
  <c r="X49" i="7"/>
  <c r="X50" i="7"/>
  <c r="X51" i="7"/>
  <c r="H30" i="7"/>
  <c r="H31" i="7"/>
  <c r="H32" i="7"/>
  <c r="H33" i="7"/>
  <c r="H34" i="7"/>
  <c r="H35" i="7"/>
  <c r="H36" i="7"/>
  <c r="H37" i="7"/>
  <c r="H38" i="7"/>
  <c r="H39" i="7"/>
  <c r="H40" i="7"/>
  <c r="P11" i="7"/>
  <c r="P12" i="7"/>
  <c r="P13" i="7"/>
  <c r="P14" i="7"/>
  <c r="P15" i="7"/>
  <c r="P16" i="7"/>
  <c r="P17" i="7"/>
  <c r="P18" i="7"/>
  <c r="P19" i="7"/>
  <c r="AF3" i="7"/>
  <c r="AF4" i="7"/>
  <c r="AF5" i="7"/>
  <c r="AF6" i="7"/>
  <c r="AF7" i="7"/>
  <c r="AF8" i="7"/>
  <c r="AF9" i="7"/>
  <c r="AF10" i="7"/>
</calcChain>
</file>

<file path=xl/sharedStrings.xml><?xml version="1.0" encoding="utf-8"?>
<sst xmlns="http://schemas.openxmlformats.org/spreadsheetml/2006/main" count="495" uniqueCount="179">
  <si>
    <t>Дата</t>
  </si>
  <si>
    <t>Дорожка</t>
  </si>
  <si>
    <t>Игрок</t>
  </si>
  <si>
    <t>1 игра</t>
  </si>
  <si>
    <t>2 игра</t>
  </si>
  <si>
    <t>Сумма</t>
  </si>
  <si>
    <t>ИТОГО</t>
  </si>
  <si>
    <t>Женихова</t>
  </si>
  <si>
    <t>Захаров</t>
  </si>
  <si>
    <t>Тулина</t>
  </si>
  <si>
    <t>Гаврицков</t>
  </si>
  <si>
    <t>Сидоров</t>
  </si>
  <si>
    <t>Болгов</t>
  </si>
  <si>
    <t>Белов</t>
  </si>
  <si>
    <t>Управление по спорту</t>
  </si>
  <si>
    <t>Норильский городской Совет депутатов</t>
  </si>
  <si>
    <t>Корогод</t>
  </si>
  <si>
    <t>Морозова</t>
  </si>
  <si>
    <t>Папанцева</t>
  </si>
  <si>
    <t>Управление обеспечения</t>
  </si>
  <si>
    <t>Лягин</t>
  </si>
  <si>
    <t>Панов</t>
  </si>
  <si>
    <t>Марьева</t>
  </si>
  <si>
    <t>Егорова</t>
  </si>
  <si>
    <t>Смородина</t>
  </si>
  <si>
    <t>Управление экономики</t>
  </si>
  <si>
    <t>Норильскавтодор</t>
  </si>
  <si>
    <t>Гомжина</t>
  </si>
  <si>
    <t>Драга</t>
  </si>
  <si>
    <t>Комлева</t>
  </si>
  <si>
    <t>Павлова</t>
  </si>
  <si>
    <t>Верещагина</t>
  </si>
  <si>
    <t>Бочкарев</t>
  </si>
  <si>
    <t>Сапожников</t>
  </si>
  <si>
    <t>УМЗ</t>
  </si>
  <si>
    <t>Синеокова</t>
  </si>
  <si>
    <t>Чижова</t>
  </si>
  <si>
    <t>Рамазанова</t>
  </si>
  <si>
    <t>Ибраев</t>
  </si>
  <si>
    <t>Итоги полуфинала</t>
  </si>
  <si>
    <t>3 игра</t>
  </si>
  <si>
    <t>4 игра</t>
  </si>
  <si>
    <t>Девяшин</t>
  </si>
  <si>
    <t>Быстрова</t>
  </si>
  <si>
    <t>Гордиенко</t>
  </si>
  <si>
    <t>Коротенко</t>
  </si>
  <si>
    <t>Алеева</t>
  </si>
  <si>
    <t>Харчева</t>
  </si>
  <si>
    <t>Панслер</t>
  </si>
  <si>
    <t>Холод</t>
  </si>
  <si>
    <t>Шутов</t>
  </si>
  <si>
    <t>Число</t>
  </si>
  <si>
    <t>Команда</t>
  </si>
  <si>
    <t>Управление обеспечения деятельности</t>
  </si>
  <si>
    <t>Мужчины</t>
  </si>
  <si>
    <t>Женщины</t>
  </si>
  <si>
    <t>05.04.2024 10-00</t>
  </si>
  <si>
    <t>МКУ "ОК УС"</t>
  </si>
  <si>
    <t>Городилов</t>
  </si>
  <si>
    <t>Финансовое управление</t>
  </si>
  <si>
    <t>Плющева</t>
  </si>
  <si>
    <t>Ратникова</t>
  </si>
  <si>
    <t>Томилин</t>
  </si>
  <si>
    <t>Родионова</t>
  </si>
  <si>
    <t>Огнева</t>
  </si>
  <si>
    <t>Клюева</t>
  </si>
  <si>
    <t>Степанова</t>
  </si>
  <si>
    <t>Куркин</t>
  </si>
  <si>
    <t>Ушанева</t>
  </si>
  <si>
    <t>Ситников</t>
  </si>
  <si>
    <t>Хубежова</t>
  </si>
  <si>
    <t>Никулина</t>
  </si>
  <si>
    <t>Волошина</t>
  </si>
  <si>
    <t>Козырев</t>
  </si>
  <si>
    <t>Миронова</t>
  </si>
  <si>
    <t>Иванов</t>
  </si>
  <si>
    <t>Чуйкова</t>
  </si>
  <si>
    <t>Юматова</t>
  </si>
  <si>
    <t>Скороходова</t>
  </si>
  <si>
    <t>Управление по персоналу</t>
  </si>
  <si>
    <t>Управление по делам культуры и искусства</t>
  </si>
  <si>
    <t>МКУ «Управление жилищно-коммунального хозяйства»</t>
  </si>
  <si>
    <t xml:space="preserve">Отдел опеки и попечительства </t>
  </si>
  <si>
    <t>МКУ «Служба спасения»</t>
  </si>
  <si>
    <t>МКУ «Управление муниципальных закупок»</t>
  </si>
  <si>
    <t>МКУ «НорильскАвтодор»</t>
  </si>
  <si>
    <t>Талнахское территориальное управление</t>
  </si>
  <si>
    <t>Управление социальной защиты населения</t>
  </si>
  <si>
    <t>МКУ «ОК УС»</t>
  </si>
  <si>
    <t>МКУ «Управление капитальных ремонтов и строительства»</t>
  </si>
  <si>
    <t>Агентство развития Норильска</t>
  </si>
  <si>
    <t>Управление по реновации</t>
  </si>
  <si>
    <t>Тренировка</t>
  </si>
  <si>
    <t>Отдел по обеспечению деятельности  по делам несовершеннолетних и защите их прав</t>
  </si>
  <si>
    <t>МКУ «Обеспечивающий комплекс учреждений общего и 
дошкольного образования»</t>
  </si>
  <si>
    <t>15.04(среда) 19-00</t>
  </si>
  <si>
    <t>15.04(среда) 20-00</t>
  </si>
  <si>
    <t>16.04 (четверг) 19-00</t>
  </si>
  <si>
    <t>16.04 (четверг) 20-00</t>
  </si>
  <si>
    <t>Газизова</t>
  </si>
  <si>
    <t>Голешкова</t>
  </si>
  <si>
    <t>Соболева</t>
  </si>
  <si>
    <t>Кызласова</t>
  </si>
  <si>
    <t>Рафикова</t>
  </si>
  <si>
    <t>Савченко</t>
  </si>
  <si>
    <t>Завидрина</t>
  </si>
  <si>
    <t>Кислицына</t>
  </si>
  <si>
    <t>Курунова</t>
  </si>
  <si>
    <t>Кирьякова</t>
  </si>
  <si>
    <t>Назарова</t>
  </si>
  <si>
    <t>Носов</t>
  </si>
  <si>
    <t>Каськаева</t>
  </si>
  <si>
    <t>Хлыстунов</t>
  </si>
  <si>
    <t>Галиуллин</t>
  </si>
  <si>
    <t>Алексеева</t>
  </si>
  <si>
    <t>Дзюба</t>
  </si>
  <si>
    <t>АРН</t>
  </si>
  <si>
    <t>Чуланова</t>
  </si>
  <si>
    <t>Граков</t>
  </si>
  <si>
    <t>Гайнутдинов</t>
  </si>
  <si>
    <t>Сущенкова</t>
  </si>
  <si>
    <t>Тараско</t>
  </si>
  <si>
    <t>Резунова</t>
  </si>
  <si>
    <t>Попова</t>
  </si>
  <si>
    <t>Шендакова</t>
  </si>
  <si>
    <t>Сабитов</t>
  </si>
  <si>
    <t>Балакшиев</t>
  </si>
  <si>
    <t>Кислинская</t>
  </si>
  <si>
    <t>Скорик</t>
  </si>
  <si>
    <t>Мурыгина</t>
  </si>
  <si>
    <t>Мухтанова</t>
  </si>
  <si>
    <t>Целоусова</t>
  </si>
  <si>
    <t>Шурдумова</t>
  </si>
  <si>
    <t>Кухар</t>
  </si>
  <si>
    <t>Левин</t>
  </si>
  <si>
    <t>Демещенко</t>
  </si>
  <si>
    <t>Семченко</t>
  </si>
  <si>
    <t>Абдразякова</t>
  </si>
  <si>
    <t>Малышев</t>
  </si>
  <si>
    <t>Ильина</t>
  </si>
  <si>
    <t>Кирьязиева</t>
  </si>
  <si>
    <t>Петров</t>
  </si>
  <si>
    <t>Дмитрийчук</t>
  </si>
  <si>
    <t>Соколов</t>
  </si>
  <si>
    <t>Коновалова</t>
  </si>
  <si>
    <t>Тоницой</t>
  </si>
  <si>
    <t>Рагимов</t>
  </si>
  <si>
    <t>Полинкин</t>
  </si>
  <si>
    <t>Костерова</t>
  </si>
  <si>
    <t>Исянгулова</t>
  </si>
  <si>
    <t>Давыдова</t>
  </si>
  <si>
    <t>Носкова</t>
  </si>
  <si>
    <t>Григорьева</t>
  </si>
  <si>
    <t>Соловьева</t>
  </si>
  <si>
    <t>Софина</t>
  </si>
  <si>
    <t>Кулян</t>
  </si>
  <si>
    <t>22.04(среда) 19-00</t>
  </si>
  <si>
    <t>22.04(среда) 20-30</t>
  </si>
  <si>
    <t>23.04 (четверг) 19-00</t>
  </si>
  <si>
    <t xml:space="preserve">Управление по делам культуры и искусства </t>
  </si>
  <si>
    <t>Отборочный 1 день</t>
  </si>
  <si>
    <t>Отборочный 2 день</t>
  </si>
  <si>
    <t>23.04 (четверг) 20-30</t>
  </si>
  <si>
    <t>Панасова</t>
  </si>
  <si>
    <t>Иванова</t>
  </si>
  <si>
    <t xml:space="preserve"> </t>
  </si>
  <si>
    <t>Главацких</t>
  </si>
  <si>
    <t>Кочин</t>
  </si>
  <si>
    <t>25.04.2026 10-00</t>
  </si>
  <si>
    <t>25.04.2026 13-00</t>
  </si>
  <si>
    <t>2 поток</t>
  </si>
  <si>
    <t>1 поток</t>
  </si>
  <si>
    <t>Сбитов</t>
  </si>
  <si>
    <t>Левина</t>
  </si>
  <si>
    <t>Колчин</t>
  </si>
  <si>
    <t>Смирнова</t>
  </si>
  <si>
    <t>Гайнутдинова</t>
  </si>
  <si>
    <t>Финал</t>
  </si>
  <si>
    <t>Жеребьевка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</si>
</sst>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505050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5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/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12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/>
    </xf>
    <xf numFmtId="14" fontId="2" fillId="0" borderId="0" xfId="0" applyNumberFormat="1" applyFont="1" applyAlignment="1">
      <alignment vertical="center" wrapText="1"/>
    </xf>
    <xf numFmtId="0" fontId="7" fillId="0" borderId="1" xfId="0" applyFont="1" applyBorder="1"/>
    <xf numFmtId="0" fontId="3" fillId="4" borderId="0" xfId="0" applyFont="1" applyFill="1" applyAlignment="1">
      <alignment horizontal="center" vertical="center" wrapText="1" shrinkToFit="1"/>
    </xf>
    <xf numFmtId="0" fontId="6" fillId="0" borderId="0" xfId="0" applyFont="1"/>
    <xf numFmtId="0" fontId="0" fillId="4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1" fillId="4" borderId="1" xfId="0" applyFont="1" applyFill="1" applyBorder="1"/>
    <xf numFmtId="0" fontId="1" fillId="4" borderId="5" xfId="0" applyFont="1" applyFill="1" applyBorder="1"/>
    <xf numFmtId="0" fontId="1" fillId="4" borderId="3" xfId="0" applyFont="1" applyFill="1" applyBorder="1"/>
    <xf numFmtId="0" fontId="1" fillId="4" borderId="0" xfId="0" applyFont="1" applyFill="1"/>
    <xf numFmtId="0" fontId="1" fillId="4" borderId="17" xfId="0" applyFont="1" applyFill="1" applyBorder="1"/>
    <xf numFmtId="0" fontId="0" fillId="4" borderId="1" xfId="0" applyFill="1" applyBorder="1"/>
    <xf numFmtId="0" fontId="0" fillId="4" borderId="5" xfId="0" applyFill="1" applyBorder="1"/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11" xfId="0" applyFont="1" applyBorder="1"/>
    <xf numFmtId="0" fontId="3" fillId="4" borderId="16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 wrapText="1" shrinkToFit="1"/>
    </xf>
    <xf numFmtId="0" fontId="8" fillId="2" borderId="1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7" fillId="0" borderId="0" xfId="0" applyFont="1" applyBorder="1"/>
    <xf numFmtId="0" fontId="1" fillId="5" borderId="1" xfId="0" applyFont="1" applyFill="1" applyBorder="1"/>
    <xf numFmtId="0" fontId="1" fillId="5" borderId="0" xfId="0" applyFont="1" applyFill="1"/>
    <xf numFmtId="0" fontId="1" fillId="5" borderId="3" xfId="0" applyFont="1" applyFill="1" applyBorder="1"/>
    <xf numFmtId="1" fontId="0" fillId="0" borderId="0" xfId="0" applyNumberFormat="1"/>
    <xf numFmtId="1" fontId="1" fillId="5" borderId="0" xfId="0" applyNumberFormat="1" applyFont="1" applyFill="1"/>
    <xf numFmtId="1" fontId="1" fillId="0" borderId="0" xfId="0" applyNumberFormat="1" applyFont="1"/>
    <xf numFmtId="0" fontId="1" fillId="4" borderId="11" xfId="0" applyFont="1" applyFill="1" applyBorder="1"/>
    <xf numFmtId="0" fontId="1" fillId="4" borderId="0" xfId="0" applyFont="1" applyFill="1" applyBorder="1"/>
    <xf numFmtId="1" fontId="0" fillId="4" borderId="0" xfId="0" applyNumberFormat="1" applyFill="1"/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3" fillId="0" borderId="0" xfId="0" applyFont="1" applyBorder="1" applyAlignment="1">
      <alignment horizontal="center"/>
    </xf>
    <xf numFmtId="0" fontId="1" fillId="5" borderId="4" xfId="0" applyFont="1" applyFill="1" applyBorder="1"/>
    <xf numFmtId="0" fontId="3" fillId="0" borderId="21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 shrinkToFit="1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30E-1E04-4E4D-8BED-8428DFF3B340}">
  <dimension ref="B2:AG96"/>
  <sheetViews>
    <sheetView topLeftCell="A18" zoomScale="60" zoomScaleNormal="60" workbookViewId="0">
      <selection activeCell="I15" sqref="I15"/>
    </sheetView>
  </sheetViews>
  <sheetFormatPr defaultRowHeight="15" x14ac:dyDescent="0.25"/>
  <cols>
    <col min="2" max="2" width="15.85546875" customWidth="1"/>
    <col min="4" max="4" width="33.42578125" customWidth="1"/>
    <col min="5" max="5" width="24.5703125" customWidth="1"/>
    <col min="10" max="10" width="16.42578125" customWidth="1"/>
    <col min="12" max="12" width="25.42578125" customWidth="1"/>
    <col min="13" max="13" width="16" customWidth="1"/>
    <col min="17" max="17" width="9.140625" customWidth="1"/>
    <col min="18" max="18" width="12.28515625" customWidth="1"/>
    <col min="20" max="20" width="28.42578125" customWidth="1"/>
    <col min="21" max="21" width="16.28515625" customWidth="1"/>
    <col min="26" max="26" width="14.140625" customWidth="1"/>
    <col min="28" max="28" width="24.140625" customWidth="1"/>
    <col min="29" max="29" width="18.5703125" customWidth="1"/>
  </cols>
  <sheetData>
    <row r="2" spans="2:33" ht="18.75" x14ac:dyDescent="0.3">
      <c r="B2" s="2" t="s">
        <v>0</v>
      </c>
      <c r="C2" s="2" t="s">
        <v>1</v>
      </c>
      <c r="D2" s="2"/>
      <c r="E2" s="2" t="s">
        <v>2</v>
      </c>
      <c r="F2" s="2" t="s">
        <v>3</v>
      </c>
      <c r="G2" s="2" t="s">
        <v>4</v>
      </c>
      <c r="H2" s="2" t="s">
        <v>5</v>
      </c>
      <c r="I2" s="1"/>
      <c r="J2" s="2" t="s">
        <v>0</v>
      </c>
      <c r="K2" s="2" t="s">
        <v>1</v>
      </c>
      <c r="L2" s="2"/>
      <c r="M2" s="2" t="s">
        <v>2</v>
      </c>
      <c r="N2" s="2" t="s">
        <v>3</v>
      </c>
      <c r="O2" s="2" t="s">
        <v>4</v>
      </c>
      <c r="P2" s="2" t="s">
        <v>5</v>
      </c>
      <c r="R2" s="2" t="s">
        <v>0</v>
      </c>
      <c r="S2" s="2" t="s">
        <v>1</v>
      </c>
      <c r="T2" s="2"/>
      <c r="U2" s="2" t="s">
        <v>2</v>
      </c>
      <c r="V2" s="2" t="s">
        <v>3</v>
      </c>
      <c r="W2" s="2" t="s">
        <v>4</v>
      </c>
      <c r="X2" s="2" t="s">
        <v>5</v>
      </c>
      <c r="Z2" s="2" t="s">
        <v>0</v>
      </c>
      <c r="AA2" s="2" t="s">
        <v>1</v>
      </c>
      <c r="AB2" s="2"/>
      <c r="AC2" s="2" t="s">
        <v>2</v>
      </c>
      <c r="AD2" s="2" t="s">
        <v>3</v>
      </c>
      <c r="AE2" s="2" t="s">
        <v>4</v>
      </c>
      <c r="AF2" s="2" t="s">
        <v>5</v>
      </c>
    </row>
    <row r="3" spans="2:33" ht="18.75" customHeight="1" x14ac:dyDescent="0.3">
      <c r="B3" s="67" t="s">
        <v>156</v>
      </c>
      <c r="I3" s="1"/>
      <c r="J3" s="74" t="s">
        <v>157</v>
      </c>
      <c r="K3" s="66">
        <v>1</v>
      </c>
      <c r="L3" s="65" t="s">
        <v>19</v>
      </c>
      <c r="M3" s="2" t="s">
        <v>128</v>
      </c>
      <c r="N3" s="2">
        <v>121</v>
      </c>
      <c r="O3" s="2">
        <v>70</v>
      </c>
      <c r="P3" s="2">
        <f>SUM(N3:O3)</f>
        <v>191</v>
      </c>
      <c r="Q3" s="1"/>
      <c r="R3" s="67" t="s">
        <v>158</v>
      </c>
      <c r="S3" s="66">
        <v>1</v>
      </c>
      <c r="T3" s="68" t="s">
        <v>79</v>
      </c>
      <c r="U3" s="37" t="s">
        <v>152</v>
      </c>
      <c r="V3" s="37">
        <v>146</v>
      </c>
      <c r="W3" s="37">
        <v>132</v>
      </c>
      <c r="X3" s="37">
        <f>SUM(V3:W3)</f>
        <v>278</v>
      </c>
      <c r="Y3" s="40"/>
      <c r="Z3" s="85" t="s">
        <v>162</v>
      </c>
      <c r="AA3" s="71">
        <v>1</v>
      </c>
      <c r="AB3" s="65" t="s">
        <v>80</v>
      </c>
      <c r="AC3" s="2" t="s">
        <v>150</v>
      </c>
      <c r="AD3" s="2">
        <v>74</v>
      </c>
      <c r="AE3" s="2">
        <v>55</v>
      </c>
      <c r="AF3" s="2">
        <f>SUM(AD3:AE3)</f>
        <v>129</v>
      </c>
      <c r="AG3" s="1"/>
    </row>
    <row r="4" spans="2:33" ht="18.75" x14ac:dyDescent="0.3">
      <c r="B4" s="67"/>
      <c r="I4" s="1"/>
      <c r="J4" s="75"/>
      <c r="K4" s="66"/>
      <c r="L4" s="65"/>
      <c r="M4" s="2" t="s">
        <v>129</v>
      </c>
      <c r="N4" s="2">
        <v>73</v>
      </c>
      <c r="O4" s="2">
        <v>67</v>
      </c>
      <c r="P4" s="2">
        <f t="shared" ref="P4:P9" si="0">SUM(N4:O4)</f>
        <v>140</v>
      </c>
      <c r="Q4" s="1"/>
      <c r="R4" s="67"/>
      <c r="S4" s="66"/>
      <c r="T4" s="69"/>
      <c r="U4" s="37" t="s">
        <v>154</v>
      </c>
      <c r="V4" s="37">
        <v>105</v>
      </c>
      <c r="W4" s="37">
        <v>134</v>
      </c>
      <c r="X4" s="37">
        <f t="shared" ref="X4:X9" si="1">SUM(V4:W4)</f>
        <v>239</v>
      </c>
      <c r="Y4" s="40"/>
      <c r="Z4" s="86"/>
      <c r="AA4" s="72"/>
      <c r="AB4" s="65"/>
      <c r="AC4" s="2" t="s">
        <v>151</v>
      </c>
      <c r="AD4" s="2">
        <v>77</v>
      </c>
      <c r="AE4" s="2">
        <v>49</v>
      </c>
      <c r="AF4" s="2">
        <f t="shared" ref="AF4:AF9" si="2">SUM(AD4:AE4)</f>
        <v>126</v>
      </c>
      <c r="AG4" s="1"/>
    </row>
    <row r="5" spans="2:33" ht="18.75" x14ac:dyDescent="0.3">
      <c r="B5" s="67"/>
      <c r="I5" s="1"/>
      <c r="J5" s="75"/>
      <c r="K5" s="66"/>
      <c r="L5" s="65"/>
      <c r="M5" s="2" t="s">
        <v>130</v>
      </c>
      <c r="N5" s="2">
        <v>67</v>
      </c>
      <c r="O5" s="2">
        <v>63</v>
      </c>
      <c r="P5" s="2">
        <f t="shared" si="0"/>
        <v>130</v>
      </c>
      <c r="Q5" s="1"/>
      <c r="R5" s="67"/>
      <c r="S5" s="66"/>
      <c r="T5" s="69"/>
      <c r="U5" s="37" t="s">
        <v>153</v>
      </c>
      <c r="V5" s="37">
        <v>166</v>
      </c>
      <c r="W5" s="37">
        <v>109</v>
      </c>
      <c r="X5" s="37">
        <f t="shared" si="1"/>
        <v>275</v>
      </c>
      <c r="Y5" s="40"/>
      <c r="Z5" s="86"/>
      <c r="AA5" s="72"/>
      <c r="AB5" s="65"/>
      <c r="AC5" s="2" t="s">
        <v>28</v>
      </c>
      <c r="AD5" s="2">
        <v>80</v>
      </c>
      <c r="AE5" s="2">
        <v>81</v>
      </c>
      <c r="AF5" s="2">
        <f t="shared" si="2"/>
        <v>161</v>
      </c>
      <c r="AG5" s="1"/>
    </row>
    <row r="6" spans="2:33" ht="18.75" x14ac:dyDescent="0.3">
      <c r="B6" s="67"/>
      <c r="I6" s="1"/>
      <c r="J6" s="75"/>
      <c r="K6" s="66"/>
      <c r="L6" s="65"/>
      <c r="M6" s="2" t="s">
        <v>131</v>
      </c>
      <c r="N6" s="2">
        <v>55</v>
      </c>
      <c r="O6" s="2">
        <v>133</v>
      </c>
      <c r="P6" s="2">
        <f t="shared" si="0"/>
        <v>188</v>
      </c>
      <c r="Q6" s="1"/>
      <c r="R6" s="67"/>
      <c r="S6" s="66"/>
      <c r="T6" s="69"/>
      <c r="U6" s="37" t="s">
        <v>167</v>
      </c>
      <c r="V6" s="37">
        <v>156</v>
      </c>
      <c r="W6" s="37">
        <v>145</v>
      </c>
      <c r="X6" s="37">
        <f t="shared" si="1"/>
        <v>301</v>
      </c>
      <c r="Y6" s="40"/>
      <c r="Z6" s="86"/>
      <c r="AA6" s="72"/>
      <c r="AB6" s="65"/>
      <c r="AC6" s="2" t="s">
        <v>30</v>
      </c>
      <c r="AD6" s="2">
        <v>63</v>
      </c>
      <c r="AE6" s="2">
        <v>87</v>
      </c>
      <c r="AF6" s="2">
        <f t="shared" si="2"/>
        <v>150</v>
      </c>
      <c r="AG6" s="1"/>
    </row>
    <row r="7" spans="2:33" ht="18.75" x14ac:dyDescent="0.3">
      <c r="B7" s="67"/>
      <c r="I7" s="1"/>
      <c r="J7" s="75"/>
      <c r="K7" s="66"/>
      <c r="L7" s="65"/>
      <c r="M7" s="2" t="s">
        <v>132</v>
      </c>
      <c r="N7" s="2">
        <v>66</v>
      </c>
      <c r="O7" s="2">
        <v>92</v>
      </c>
      <c r="P7" s="2">
        <f t="shared" si="0"/>
        <v>158</v>
      </c>
      <c r="Q7" s="1"/>
      <c r="R7" s="67"/>
      <c r="S7" s="66"/>
      <c r="T7" s="69"/>
      <c r="U7" s="37" t="s">
        <v>65</v>
      </c>
      <c r="V7" s="37">
        <v>191</v>
      </c>
      <c r="W7" s="37">
        <v>118</v>
      </c>
      <c r="X7" s="37">
        <f t="shared" si="1"/>
        <v>309</v>
      </c>
      <c r="Y7" s="40"/>
      <c r="Z7" s="86"/>
      <c r="AA7" s="72"/>
      <c r="AB7" s="65"/>
      <c r="AC7" s="2" t="s">
        <v>63</v>
      </c>
      <c r="AD7" s="2">
        <v>125</v>
      </c>
      <c r="AE7" s="2">
        <v>90</v>
      </c>
      <c r="AF7" s="2">
        <f t="shared" si="2"/>
        <v>215</v>
      </c>
      <c r="AG7" s="1"/>
    </row>
    <row r="8" spans="2:33" ht="18.75" x14ac:dyDescent="0.3">
      <c r="B8" s="67"/>
      <c r="I8" s="1"/>
      <c r="J8" s="75"/>
      <c r="K8" s="66"/>
      <c r="L8" s="65"/>
      <c r="M8" s="2"/>
      <c r="N8" s="2"/>
      <c r="O8" s="2"/>
      <c r="P8" s="2">
        <f t="shared" si="0"/>
        <v>0</v>
      </c>
      <c r="R8" s="67"/>
      <c r="S8" s="66"/>
      <c r="T8" s="69"/>
      <c r="U8" s="2" t="s">
        <v>155</v>
      </c>
      <c r="V8" s="2"/>
      <c r="W8" s="2"/>
      <c r="X8" s="2">
        <f t="shared" si="1"/>
        <v>0</v>
      </c>
      <c r="Z8" s="86"/>
      <c r="AA8" s="72"/>
      <c r="AB8" s="65"/>
      <c r="AC8" s="2"/>
      <c r="AD8" s="2"/>
      <c r="AE8" s="2"/>
      <c r="AF8" s="2">
        <f t="shared" si="2"/>
        <v>0</v>
      </c>
    </row>
    <row r="9" spans="2:33" ht="18.75" x14ac:dyDescent="0.3">
      <c r="B9" s="67"/>
      <c r="I9" s="1"/>
      <c r="J9" s="75"/>
      <c r="K9" s="66"/>
      <c r="L9" s="65"/>
      <c r="N9" s="2"/>
      <c r="O9" s="2"/>
      <c r="P9" s="2">
        <f t="shared" si="0"/>
        <v>0</v>
      </c>
      <c r="R9" s="67"/>
      <c r="S9" s="66"/>
      <c r="T9" s="69"/>
      <c r="V9" s="2"/>
      <c r="W9" s="2"/>
      <c r="X9" s="2">
        <f t="shared" si="1"/>
        <v>0</v>
      </c>
      <c r="Y9" s="2"/>
      <c r="Z9" s="86"/>
      <c r="AA9" s="72"/>
      <c r="AB9" s="65"/>
      <c r="AC9" s="2"/>
      <c r="AD9" s="2"/>
      <c r="AE9" s="2"/>
      <c r="AF9" s="2">
        <f t="shared" si="2"/>
        <v>0</v>
      </c>
    </row>
    <row r="10" spans="2:33" ht="18.75" x14ac:dyDescent="0.3">
      <c r="B10" s="67"/>
      <c r="I10" s="1"/>
      <c r="J10" s="75"/>
      <c r="K10" s="66"/>
      <c r="L10" s="65"/>
      <c r="M10" s="77" t="s">
        <v>6</v>
      </c>
      <c r="N10" s="77"/>
      <c r="O10" s="77"/>
      <c r="P10" s="3">
        <f>SUM(P3:P9)</f>
        <v>807</v>
      </c>
      <c r="R10" s="67"/>
      <c r="S10" s="66"/>
      <c r="T10" s="69"/>
      <c r="U10" s="77" t="s">
        <v>6</v>
      </c>
      <c r="V10" s="77"/>
      <c r="W10" s="77"/>
      <c r="X10" s="3">
        <f>SUM(X3:X9)</f>
        <v>1402</v>
      </c>
      <c r="Z10" s="86"/>
      <c r="AA10" s="73"/>
      <c r="AB10" s="65"/>
      <c r="AC10" s="78" t="s">
        <v>6</v>
      </c>
      <c r="AD10" s="79"/>
      <c r="AE10" s="80"/>
      <c r="AF10" s="3">
        <f>SUM(AF3:AF9)</f>
        <v>781</v>
      </c>
    </row>
    <row r="11" spans="2:33" ht="18.75" x14ac:dyDescent="0.3">
      <c r="B11" s="67"/>
      <c r="C11" s="66">
        <v>2</v>
      </c>
      <c r="D11" s="65" t="s">
        <v>25</v>
      </c>
      <c r="E11" s="2" t="s">
        <v>33</v>
      </c>
      <c r="F11" s="37">
        <v>102</v>
      </c>
      <c r="G11" s="37">
        <v>154</v>
      </c>
      <c r="H11" s="2">
        <f>SUM(F11:G11)</f>
        <v>256</v>
      </c>
      <c r="I11" s="1"/>
      <c r="J11" s="75"/>
      <c r="K11" s="66">
        <v>2</v>
      </c>
      <c r="L11" s="65" t="s">
        <v>81</v>
      </c>
      <c r="M11" s="2" t="s">
        <v>125</v>
      </c>
      <c r="N11" s="2">
        <v>141</v>
      </c>
      <c r="O11" s="2">
        <v>96</v>
      </c>
      <c r="P11" s="2">
        <f>SUM(N11:O11)</f>
        <v>237</v>
      </c>
      <c r="Q11" s="1"/>
      <c r="R11" s="67"/>
      <c r="S11" s="66">
        <v>2</v>
      </c>
      <c r="T11" s="68" t="s">
        <v>86</v>
      </c>
      <c r="U11" s="2" t="s">
        <v>143</v>
      </c>
      <c r="V11" s="2">
        <v>91</v>
      </c>
      <c r="W11" s="2">
        <v>123</v>
      </c>
      <c r="X11" s="2">
        <f>SUM(V11:W11)</f>
        <v>214</v>
      </c>
      <c r="Y11" s="1"/>
      <c r="Z11" s="86"/>
      <c r="AA11" s="71">
        <v>2</v>
      </c>
      <c r="AB11" s="65" t="s">
        <v>83</v>
      </c>
      <c r="AC11" s="37" t="s">
        <v>141</v>
      </c>
      <c r="AD11" s="37">
        <v>168</v>
      </c>
      <c r="AE11" s="37">
        <v>134</v>
      </c>
      <c r="AF11" s="37">
        <f>SUM(AD11:AE11)</f>
        <v>302</v>
      </c>
      <c r="AG11" s="40"/>
    </row>
    <row r="12" spans="2:33" ht="18.75" x14ac:dyDescent="0.3">
      <c r="B12" s="67"/>
      <c r="C12" s="66"/>
      <c r="D12" s="65"/>
      <c r="E12" s="37" t="s">
        <v>18</v>
      </c>
      <c r="F12" s="37">
        <v>110</v>
      </c>
      <c r="G12" s="37">
        <v>158</v>
      </c>
      <c r="H12" s="37">
        <f t="shared" ref="H12:H18" si="3">SUM(F12:G12)</f>
        <v>268</v>
      </c>
      <c r="I12" s="40"/>
      <c r="J12" s="75"/>
      <c r="K12" s="66"/>
      <c r="L12" s="65"/>
      <c r="M12" s="108" t="s">
        <v>9</v>
      </c>
      <c r="N12" s="108">
        <v>149</v>
      </c>
      <c r="O12" s="108">
        <v>194</v>
      </c>
      <c r="P12" s="108">
        <f t="shared" ref="P12:P18" si="4">SUM(N12:O12)</f>
        <v>343</v>
      </c>
      <c r="Q12" s="112">
        <f t="shared" ref="Q11:Q15" si="5">P12/2</f>
        <v>171.5</v>
      </c>
      <c r="R12" s="67"/>
      <c r="S12" s="66"/>
      <c r="T12" s="69"/>
      <c r="U12" s="2" t="s">
        <v>50</v>
      </c>
      <c r="V12" s="2">
        <v>108</v>
      </c>
      <c r="W12" s="2">
        <v>107</v>
      </c>
      <c r="X12" s="2">
        <f t="shared" ref="X12:X18" si="6">SUM(V12:W12)</f>
        <v>215</v>
      </c>
      <c r="Y12" s="1"/>
      <c r="Z12" s="86"/>
      <c r="AA12" s="72"/>
      <c r="AB12" s="65"/>
      <c r="AC12" s="2" t="s">
        <v>42</v>
      </c>
      <c r="AD12" s="2">
        <v>129</v>
      </c>
      <c r="AE12" s="2">
        <v>125</v>
      </c>
      <c r="AF12" s="2">
        <f t="shared" ref="AF12:AF18" si="7">SUM(AD12:AE12)</f>
        <v>254</v>
      </c>
      <c r="AG12" s="1"/>
    </row>
    <row r="13" spans="2:33" ht="18.75" x14ac:dyDescent="0.3">
      <c r="B13" s="67"/>
      <c r="C13" s="66"/>
      <c r="D13" s="65"/>
      <c r="E13" s="37" t="s">
        <v>17</v>
      </c>
      <c r="F13" s="37">
        <v>129</v>
      </c>
      <c r="G13" s="37">
        <v>147</v>
      </c>
      <c r="H13" s="37">
        <f t="shared" si="3"/>
        <v>276</v>
      </c>
      <c r="I13" s="40"/>
      <c r="J13" s="75"/>
      <c r="K13" s="66"/>
      <c r="L13" s="65"/>
      <c r="M13" s="44" t="s">
        <v>31</v>
      </c>
      <c r="N13" s="2">
        <v>124</v>
      </c>
      <c r="O13" s="2">
        <v>112</v>
      </c>
      <c r="P13" s="2">
        <f t="shared" si="4"/>
        <v>236</v>
      </c>
      <c r="Q13" s="1"/>
      <c r="R13" s="67"/>
      <c r="S13" s="66"/>
      <c r="T13" s="69"/>
      <c r="U13" s="2" t="s">
        <v>29</v>
      </c>
      <c r="V13" s="2">
        <v>103</v>
      </c>
      <c r="W13" s="2">
        <v>129</v>
      </c>
      <c r="X13" s="2">
        <f t="shared" si="6"/>
        <v>232</v>
      </c>
      <c r="Y13" s="1"/>
      <c r="Z13" s="86"/>
      <c r="AA13" s="72"/>
      <c r="AB13" s="65"/>
      <c r="AC13" s="9" t="s">
        <v>75</v>
      </c>
      <c r="AD13" s="2">
        <v>138</v>
      </c>
      <c r="AE13" s="2">
        <v>117</v>
      </c>
      <c r="AF13" s="2">
        <f t="shared" si="7"/>
        <v>255</v>
      </c>
      <c r="AG13" s="1"/>
    </row>
    <row r="14" spans="2:33" ht="18.75" x14ac:dyDescent="0.3">
      <c r="B14" s="67"/>
      <c r="C14" s="66"/>
      <c r="D14" s="65"/>
      <c r="E14" s="2" t="s">
        <v>99</v>
      </c>
      <c r="F14" s="37">
        <v>78</v>
      </c>
      <c r="G14" s="37">
        <v>101</v>
      </c>
      <c r="H14" s="2">
        <f t="shared" si="3"/>
        <v>179</v>
      </c>
      <c r="I14" s="1"/>
      <c r="J14" s="75"/>
      <c r="K14" s="66"/>
      <c r="L14" s="65"/>
      <c r="M14" s="44" t="s">
        <v>126</v>
      </c>
      <c r="N14" s="2">
        <v>118</v>
      </c>
      <c r="O14" s="2">
        <v>105</v>
      </c>
      <c r="P14" s="2">
        <f t="shared" si="4"/>
        <v>223</v>
      </c>
      <c r="Q14" s="1"/>
      <c r="R14" s="67"/>
      <c r="S14" s="66"/>
      <c r="T14" s="69"/>
      <c r="U14" s="2" t="s">
        <v>144</v>
      </c>
      <c r="V14" s="2">
        <v>88</v>
      </c>
      <c r="W14" s="2">
        <v>78</v>
      </c>
      <c r="X14" s="2">
        <f t="shared" si="6"/>
        <v>166</v>
      </c>
      <c r="Y14" s="1"/>
      <c r="Z14" s="86"/>
      <c r="AA14" s="72"/>
      <c r="AB14" s="65"/>
      <c r="AC14" s="2" t="s">
        <v>43</v>
      </c>
      <c r="AD14" s="2">
        <v>135</v>
      </c>
      <c r="AE14" s="2">
        <v>122</v>
      </c>
      <c r="AF14" s="2">
        <f t="shared" si="7"/>
        <v>257</v>
      </c>
      <c r="AG14" s="1"/>
    </row>
    <row r="15" spans="2:33" ht="18.75" x14ac:dyDescent="0.3">
      <c r="B15" s="67"/>
      <c r="C15" s="66"/>
      <c r="D15" s="65"/>
      <c r="E15" s="108" t="s">
        <v>8</v>
      </c>
      <c r="F15" s="108">
        <v>181</v>
      </c>
      <c r="G15" s="108">
        <v>201</v>
      </c>
      <c r="H15" s="108">
        <f t="shared" si="3"/>
        <v>382</v>
      </c>
      <c r="I15" s="109">
        <f t="shared" ref="I12:I15" si="8">H15/2</f>
        <v>191</v>
      </c>
      <c r="J15" s="75"/>
      <c r="K15" s="66"/>
      <c r="L15" s="65"/>
      <c r="M15" s="44" t="s">
        <v>49</v>
      </c>
      <c r="N15" s="2">
        <v>91</v>
      </c>
      <c r="O15" s="2">
        <v>73</v>
      </c>
      <c r="P15" s="2">
        <f t="shared" si="4"/>
        <v>164</v>
      </c>
      <c r="Q15" s="1"/>
      <c r="R15" s="67"/>
      <c r="S15" s="66"/>
      <c r="T15" s="69"/>
      <c r="U15" s="2" t="s">
        <v>145</v>
      </c>
      <c r="V15" s="2">
        <v>41</v>
      </c>
      <c r="W15" s="2">
        <v>43</v>
      </c>
      <c r="X15" s="2">
        <f t="shared" si="6"/>
        <v>84</v>
      </c>
      <c r="Y15" s="1"/>
      <c r="Z15" s="86"/>
      <c r="AA15" s="72"/>
      <c r="AB15" s="65"/>
      <c r="AC15" s="2" t="s">
        <v>16</v>
      </c>
      <c r="AD15" s="2">
        <v>115</v>
      </c>
      <c r="AE15" s="2">
        <v>139</v>
      </c>
      <c r="AF15" s="2">
        <f t="shared" si="7"/>
        <v>254</v>
      </c>
      <c r="AG15" s="1"/>
    </row>
    <row r="16" spans="2:33" ht="18.75" x14ac:dyDescent="0.3">
      <c r="B16" s="67"/>
      <c r="C16" s="66"/>
      <c r="D16" s="65"/>
      <c r="E16" s="9" t="s">
        <v>100</v>
      </c>
      <c r="F16" s="37"/>
      <c r="G16" s="37"/>
      <c r="H16" s="2">
        <v>0</v>
      </c>
      <c r="I16" s="1"/>
      <c r="J16" s="75"/>
      <c r="K16" s="66"/>
      <c r="L16" s="65"/>
      <c r="M16" s="44"/>
      <c r="O16" s="2"/>
      <c r="P16" s="2">
        <f t="shared" si="4"/>
        <v>0</v>
      </c>
      <c r="R16" s="67"/>
      <c r="S16" s="66"/>
      <c r="T16" s="69"/>
      <c r="U16" s="2"/>
      <c r="V16" s="2"/>
      <c r="W16" s="2"/>
      <c r="X16" s="2">
        <f t="shared" si="6"/>
        <v>0</v>
      </c>
      <c r="Z16" s="86"/>
      <c r="AA16" s="72"/>
      <c r="AB16" s="65"/>
      <c r="AC16" s="2" t="s">
        <v>13</v>
      </c>
      <c r="AD16" s="2"/>
      <c r="AE16" s="2"/>
      <c r="AF16" s="2">
        <f t="shared" si="7"/>
        <v>0</v>
      </c>
    </row>
    <row r="17" spans="2:33" ht="18.75" x14ac:dyDescent="0.3">
      <c r="B17" s="67"/>
      <c r="C17" s="66"/>
      <c r="D17" s="65"/>
      <c r="E17" s="45" t="s">
        <v>101</v>
      </c>
      <c r="F17" s="37"/>
      <c r="G17" s="37"/>
      <c r="H17" s="2">
        <f t="shared" si="3"/>
        <v>0</v>
      </c>
      <c r="I17" s="1"/>
      <c r="J17" s="75"/>
      <c r="K17" s="66"/>
      <c r="L17" s="65"/>
      <c r="M17" s="44"/>
      <c r="N17" s="2"/>
      <c r="O17" s="2"/>
      <c r="P17" s="2">
        <f>SUM(N17:O17)</f>
        <v>0</v>
      </c>
      <c r="R17" s="67"/>
      <c r="S17" s="66"/>
      <c r="T17" s="69"/>
      <c r="U17" s="2"/>
      <c r="V17" s="46"/>
      <c r="W17" s="2"/>
      <c r="X17" s="2">
        <f t="shared" si="6"/>
        <v>0</v>
      </c>
      <c r="Z17" s="86"/>
      <c r="AA17" s="72"/>
      <c r="AB17" s="65"/>
      <c r="AC17" s="9" t="s">
        <v>142</v>
      </c>
      <c r="AD17" s="2"/>
      <c r="AE17" s="2"/>
      <c r="AF17" s="2">
        <f t="shared" si="7"/>
        <v>0</v>
      </c>
    </row>
    <row r="18" spans="2:33" ht="18.75" x14ac:dyDescent="0.3">
      <c r="B18" s="67"/>
      <c r="C18" s="66"/>
      <c r="D18" s="65"/>
      <c r="E18" s="45" t="s">
        <v>102</v>
      </c>
      <c r="F18" s="37"/>
      <c r="G18" s="37"/>
      <c r="H18" s="2">
        <f t="shared" si="3"/>
        <v>0</v>
      </c>
      <c r="I18" s="1"/>
      <c r="J18" s="75"/>
      <c r="K18" s="66"/>
      <c r="L18" s="65"/>
      <c r="M18" s="2"/>
      <c r="N18" s="2"/>
      <c r="O18" s="2"/>
      <c r="P18" s="2">
        <f t="shared" si="4"/>
        <v>0</v>
      </c>
      <c r="R18" s="67"/>
      <c r="S18" s="66"/>
      <c r="T18" s="69"/>
      <c r="U18" s="2"/>
      <c r="V18" s="46"/>
      <c r="W18" s="2"/>
      <c r="X18" s="2">
        <f t="shared" si="6"/>
        <v>0</v>
      </c>
      <c r="Z18" s="86"/>
      <c r="AA18" s="72"/>
      <c r="AB18" s="65"/>
      <c r="AD18" s="2"/>
      <c r="AE18" s="2"/>
      <c r="AF18" s="2">
        <f t="shared" si="7"/>
        <v>0</v>
      </c>
      <c r="AG18" s="39"/>
    </row>
    <row r="19" spans="2:33" ht="18.75" x14ac:dyDescent="0.3">
      <c r="B19" s="67"/>
      <c r="C19" s="66"/>
      <c r="D19" s="65"/>
      <c r="E19" s="81" t="s">
        <v>6</v>
      </c>
      <c r="F19" s="81"/>
      <c r="G19" s="81"/>
      <c r="H19" s="3">
        <f>SUM(H11:H18)</f>
        <v>1361</v>
      </c>
      <c r="I19" s="1"/>
      <c r="J19" s="75"/>
      <c r="K19" s="66"/>
      <c r="L19" s="65"/>
      <c r="M19" s="77" t="s">
        <v>6</v>
      </c>
      <c r="N19" s="77"/>
      <c r="O19" s="77"/>
      <c r="P19" s="3">
        <f>SUM(P11:P18)</f>
        <v>1203</v>
      </c>
      <c r="R19" s="67"/>
      <c r="S19" s="66"/>
      <c r="T19" s="70"/>
      <c r="U19" s="77" t="s">
        <v>6</v>
      </c>
      <c r="V19" s="77"/>
      <c r="W19" s="77"/>
      <c r="X19" s="3">
        <f>SUM(X11:X18)</f>
        <v>911</v>
      </c>
      <c r="Z19" s="86"/>
      <c r="AA19" s="73"/>
      <c r="AB19" s="65"/>
      <c r="AC19" s="78" t="s">
        <v>6</v>
      </c>
      <c r="AD19" s="79"/>
      <c r="AE19" s="80"/>
      <c r="AF19" s="3">
        <f>SUM(AF11:AF18)</f>
        <v>1322</v>
      </c>
    </row>
    <row r="20" spans="2:33" ht="18.75" x14ac:dyDescent="0.3">
      <c r="B20" s="67"/>
      <c r="C20" s="66">
        <v>3</v>
      </c>
      <c r="D20" s="65" t="s">
        <v>89</v>
      </c>
      <c r="E20" s="2" t="s">
        <v>146</v>
      </c>
      <c r="F20" s="37">
        <v>77</v>
      </c>
      <c r="G20" s="37">
        <v>90</v>
      </c>
      <c r="H20" s="2">
        <f>SUM(F20:G20)</f>
        <v>167</v>
      </c>
      <c r="I20" s="1"/>
      <c r="J20" s="75"/>
      <c r="K20" s="66">
        <v>3</v>
      </c>
      <c r="L20" s="65" t="s">
        <v>91</v>
      </c>
      <c r="M20" s="37" t="s">
        <v>112</v>
      </c>
      <c r="N20" s="2">
        <v>54</v>
      </c>
      <c r="O20" s="2">
        <v>69</v>
      </c>
      <c r="P20" s="2">
        <f>SUM(N20:O20)</f>
        <v>123</v>
      </c>
      <c r="Q20" s="1"/>
      <c r="R20" s="67"/>
      <c r="S20" s="66">
        <v>3</v>
      </c>
      <c r="T20" s="65" t="s">
        <v>57</v>
      </c>
      <c r="U20" s="23"/>
      <c r="V20" s="2"/>
      <c r="W20" s="2"/>
      <c r="X20" s="2">
        <f>SUM(V20:W20)</f>
        <v>0</v>
      </c>
      <c r="Z20" s="86"/>
      <c r="AA20" s="71">
        <v>1</v>
      </c>
      <c r="AB20" s="65" t="s">
        <v>116</v>
      </c>
      <c r="AC20" s="2" t="s">
        <v>117</v>
      </c>
      <c r="AD20" s="38">
        <v>88</v>
      </c>
      <c r="AE20" s="37">
        <v>115</v>
      </c>
      <c r="AF20" s="2">
        <f t="shared" ref="AF20:AF26" si="9">SUM(AD20:AE20)</f>
        <v>203</v>
      </c>
      <c r="AG20" s="1"/>
    </row>
    <row r="21" spans="2:33" ht="18.75" x14ac:dyDescent="0.3">
      <c r="B21" s="67"/>
      <c r="C21" s="66"/>
      <c r="D21" s="65"/>
      <c r="E21" s="2" t="s">
        <v>147</v>
      </c>
      <c r="F21" s="37">
        <v>86</v>
      </c>
      <c r="G21" s="37">
        <v>103</v>
      </c>
      <c r="H21" s="2">
        <f t="shared" ref="H21:H28" si="10">SUM(F21:G21)</f>
        <v>189</v>
      </c>
      <c r="I21" s="1"/>
      <c r="J21" s="75"/>
      <c r="K21" s="66"/>
      <c r="L21" s="65"/>
      <c r="M21" s="37" t="s">
        <v>113</v>
      </c>
      <c r="N21" s="2">
        <v>77</v>
      </c>
      <c r="O21" s="2">
        <v>98</v>
      </c>
      <c r="P21" s="2">
        <f t="shared" ref="P21:P28" si="11">SUM(N21:O21)</f>
        <v>175</v>
      </c>
      <c r="Q21" s="1"/>
      <c r="R21" s="67"/>
      <c r="S21" s="66"/>
      <c r="T21" s="65"/>
      <c r="U21" s="2" t="s">
        <v>21</v>
      </c>
      <c r="V21" s="2">
        <v>104</v>
      </c>
      <c r="W21" s="2">
        <v>110</v>
      </c>
      <c r="X21" s="2">
        <f t="shared" ref="X21:X28" si="12">SUM(V21:W21)</f>
        <v>214</v>
      </c>
      <c r="Y21" s="1"/>
      <c r="Z21" s="86"/>
      <c r="AA21" s="72"/>
      <c r="AB21" s="65"/>
      <c r="AC21" s="45" t="s">
        <v>118</v>
      </c>
      <c r="AD21" s="38">
        <v>66</v>
      </c>
      <c r="AE21" s="37">
        <v>123</v>
      </c>
      <c r="AF21" s="2">
        <f t="shared" si="9"/>
        <v>189</v>
      </c>
      <c r="AG21" s="1"/>
    </row>
    <row r="22" spans="2:33" ht="18.75" x14ac:dyDescent="0.3">
      <c r="B22" s="67"/>
      <c r="C22" s="66"/>
      <c r="D22" s="65"/>
      <c r="E22" s="2" t="s">
        <v>166</v>
      </c>
      <c r="F22" s="37">
        <v>88</v>
      </c>
      <c r="G22" s="37">
        <v>47</v>
      </c>
      <c r="H22" s="2">
        <f t="shared" si="10"/>
        <v>135</v>
      </c>
      <c r="I22" s="1"/>
      <c r="J22" s="75"/>
      <c r="K22" s="66"/>
      <c r="L22" s="65"/>
      <c r="M22" s="37" t="s">
        <v>114</v>
      </c>
      <c r="N22" s="2">
        <v>30</v>
      </c>
      <c r="O22" s="2">
        <v>73</v>
      </c>
      <c r="P22" s="2">
        <f t="shared" si="11"/>
        <v>103</v>
      </c>
      <c r="Q22" s="1"/>
      <c r="R22" s="67"/>
      <c r="S22" s="66"/>
      <c r="T22" s="65"/>
      <c r="U22" s="2" t="s">
        <v>73</v>
      </c>
      <c r="V22" s="2">
        <v>91</v>
      </c>
      <c r="W22" s="2">
        <v>105</v>
      </c>
      <c r="X22" s="2">
        <f t="shared" si="12"/>
        <v>196</v>
      </c>
      <c r="Y22" s="1"/>
      <c r="Z22" s="86"/>
      <c r="AA22" s="72"/>
      <c r="AB22" s="65"/>
      <c r="AC22" s="2" t="s">
        <v>119</v>
      </c>
      <c r="AD22" s="38">
        <v>61</v>
      </c>
      <c r="AE22" s="37">
        <v>92</v>
      </c>
      <c r="AF22" s="2">
        <f t="shared" si="9"/>
        <v>153</v>
      </c>
      <c r="AG22" s="1"/>
    </row>
    <row r="23" spans="2:33" ht="18.75" x14ac:dyDescent="0.3">
      <c r="B23" s="67"/>
      <c r="C23" s="66"/>
      <c r="D23" s="65"/>
      <c r="E23" s="2" t="s">
        <v>148</v>
      </c>
      <c r="F23" s="37">
        <v>39</v>
      </c>
      <c r="G23" s="37">
        <v>46</v>
      </c>
      <c r="H23" s="2">
        <f t="shared" si="10"/>
        <v>85</v>
      </c>
      <c r="I23" s="1"/>
      <c r="J23" s="75"/>
      <c r="K23" s="66"/>
      <c r="L23" s="65"/>
      <c r="M23" s="37" t="s">
        <v>115</v>
      </c>
      <c r="N23" s="2">
        <v>70</v>
      </c>
      <c r="O23" s="2">
        <v>79</v>
      </c>
      <c r="P23" s="2">
        <f t="shared" si="11"/>
        <v>149</v>
      </c>
      <c r="Q23" s="1"/>
      <c r="R23" s="67"/>
      <c r="S23" s="66"/>
      <c r="T23" s="65"/>
      <c r="U23" s="2" t="s">
        <v>72</v>
      </c>
      <c r="V23" s="2">
        <v>94</v>
      </c>
      <c r="W23" s="2">
        <v>109</v>
      </c>
      <c r="X23" s="2">
        <f t="shared" si="12"/>
        <v>203</v>
      </c>
      <c r="Y23" s="1"/>
      <c r="Z23" s="86"/>
      <c r="AA23" s="72"/>
      <c r="AB23" s="65"/>
      <c r="AC23" s="2" t="s">
        <v>120</v>
      </c>
      <c r="AD23" s="37">
        <v>88</v>
      </c>
      <c r="AE23" s="37">
        <v>139</v>
      </c>
      <c r="AF23" s="2">
        <f t="shared" si="9"/>
        <v>227</v>
      </c>
      <c r="AG23" s="1"/>
    </row>
    <row r="24" spans="2:33" ht="18.75" x14ac:dyDescent="0.3">
      <c r="B24" s="67"/>
      <c r="C24" s="66"/>
      <c r="D24" s="65"/>
      <c r="E24" s="2" t="s">
        <v>149</v>
      </c>
      <c r="F24" s="37">
        <v>74</v>
      </c>
      <c r="G24" s="37">
        <v>96</v>
      </c>
      <c r="H24" s="2">
        <f t="shared" si="10"/>
        <v>170</v>
      </c>
      <c r="I24" s="1"/>
      <c r="J24" s="75"/>
      <c r="K24" s="66"/>
      <c r="L24" s="65"/>
      <c r="M24" s="37" t="s">
        <v>115</v>
      </c>
      <c r="N24" s="2">
        <v>84</v>
      </c>
      <c r="O24" s="2">
        <v>64</v>
      </c>
      <c r="P24" s="2">
        <f t="shared" si="11"/>
        <v>148</v>
      </c>
      <c r="Q24" s="1"/>
      <c r="R24" s="67"/>
      <c r="S24" s="66"/>
      <c r="T24" s="65"/>
      <c r="U24" s="37" t="s">
        <v>136</v>
      </c>
      <c r="V24" s="37">
        <v>153</v>
      </c>
      <c r="W24" s="37">
        <v>134</v>
      </c>
      <c r="X24" s="37">
        <f t="shared" si="12"/>
        <v>287</v>
      </c>
      <c r="Y24" s="40"/>
      <c r="Z24" s="86"/>
      <c r="AA24" s="72"/>
      <c r="AB24" s="65"/>
      <c r="AC24" s="2" t="s">
        <v>121</v>
      </c>
      <c r="AD24" s="37">
        <v>81</v>
      </c>
      <c r="AE24" s="37">
        <v>61</v>
      </c>
      <c r="AF24" s="2">
        <f t="shared" si="9"/>
        <v>142</v>
      </c>
      <c r="AG24" s="1"/>
    </row>
    <row r="25" spans="2:33" ht="18.75" x14ac:dyDescent="0.3">
      <c r="B25" s="67"/>
      <c r="C25" s="66"/>
      <c r="D25" s="65"/>
      <c r="F25" s="37"/>
      <c r="G25" s="37"/>
      <c r="H25" s="2">
        <f t="shared" si="10"/>
        <v>0</v>
      </c>
      <c r="I25" s="1"/>
      <c r="J25" s="75"/>
      <c r="K25" s="66"/>
      <c r="L25" s="65"/>
      <c r="N25" s="2"/>
      <c r="O25" s="2"/>
      <c r="P25" s="2">
        <f t="shared" si="11"/>
        <v>0</v>
      </c>
      <c r="R25" s="67"/>
      <c r="S25" s="66"/>
      <c r="T25" s="65"/>
      <c r="U25" s="2" t="s">
        <v>74</v>
      </c>
      <c r="V25" s="2">
        <v>83</v>
      </c>
      <c r="W25" s="2">
        <v>70</v>
      </c>
      <c r="X25" s="2">
        <f t="shared" si="12"/>
        <v>153</v>
      </c>
      <c r="Y25" s="1"/>
      <c r="Z25" s="86"/>
      <c r="AA25" s="72"/>
      <c r="AB25" s="65"/>
      <c r="AC25" s="2" t="s">
        <v>122</v>
      </c>
      <c r="AD25" s="37"/>
      <c r="AE25" s="37"/>
      <c r="AF25" s="2">
        <f t="shared" si="9"/>
        <v>0</v>
      </c>
    </row>
    <row r="26" spans="2:33" ht="18.75" x14ac:dyDescent="0.3">
      <c r="B26" s="67"/>
      <c r="C26" s="66"/>
      <c r="D26" s="65"/>
      <c r="E26" s="37"/>
      <c r="F26" s="37"/>
      <c r="G26" s="37"/>
      <c r="H26" s="2">
        <f t="shared" si="10"/>
        <v>0</v>
      </c>
      <c r="I26" s="1"/>
      <c r="J26" s="75"/>
      <c r="K26" s="66"/>
      <c r="L26" s="65"/>
      <c r="M26" s="2"/>
      <c r="N26" s="2"/>
      <c r="O26" s="2"/>
      <c r="P26" s="2">
        <f t="shared" si="11"/>
        <v>0</v>
      </c>
      <c r="R26" s="67"/>
      <c r="S26" s="66"/>
      <c r="T26" s="65"/>
      <c r="U26" s="2" t="s">
        <v>137</v>
      </c>
      <c r="V26" s="2"/>
      <c r="W26" s="2"/>
      <c r="X26" s="2">
        <f t="shared" si="12"/>
        <v>0</v>
      </c>
      <c r="Z26" s="86"/>
      <c r="AA26" s="72"/>
      <c r="AB26" s="65"/>
      <c r="AC26" s="37"/>
      <c r="AD26" s="37"/>
      <c r="AE26" s="37"/>
      <c r="AF26" s="2">
        <f t="shared" si="9"/>
        <v>0</v>
      </c>
    </row>
    <row r="27" spans="2:33" ht="18.75" x14ac:dyDescent="0.3">
      <c r="B27" s="67"/>
      <c r="C27" s="66"/>
      <c r="D27" s="65"/>
      <c r="E27" s="37"/>
      <c r="F27" s="37"/>
      <c r="G27" s="37"/>
      <c r="H27" s="2">
        <f t="shared" si="10"/>
        <v>0</v>
      </c>
      <c r="I27" s="1"/>
      <c r="J27" s="75"/>
      <c r="K27" s="66"/>
      <c r="L27" s="65"/>
      <c r="M27" s="2"/>
      <c r="N27" s="2"/>
      <c r="O27" s="2"/>
      <c r="P27" s="2">
        <f t="shared" si="11"/>
        <v>0</v>
      </c>
      <c r="R27" s="67"/>
      <c r="S27" s="66"/>
      <c r="T27" s="65"/>
      <c r="U27" s="2"/>
      <c r="V27" s="2"/>
      <c r="W27" s="2"/>
      <c r="X27" s="2">
        <f t="shared" si="12"/>
        <v>0</v>
      </c>
      <c r="Z27" s="87"/>
      <c r="AA27" s="73"/>
      <c r="AB27" s="65"/>
      <c r="AC27" s="81" t="s">
        <v>6</v>
      </c>
      <c r="AD27" s="81"/>
      <c r="AE27" s="81"/>
      <c r="AF27" s="3">
        <f>SUM(AF20:AF26)</f>
        <v>914</v>
      </c>
    </row>
    <row r="28" spans="2:33" ht="18.75" x14ac:dyDescent="0.3">
      <c r="B28" s="67"/>
      <c r="C28" s="66"/>
      <c r="D28" s="65"/>
      <c r="E28" s="37"/>
      <c r="F28" s="37"/>
      <c r="G28" s="37"/>
      <c r="H28" s="2">
        <f t="shared" si="10"/>
        <v>0</v>
      </c>
      <c r="I28" s="1"/>
      <c r="J28" s="75"/>
      <c r="K28" s="66"/>
      <c r="L28" s="65"/>
      <c r="M28" s="2"/>
      <c r="N28" s="2"/>
      <c r="O28" s="2"/>
      <c r="P28" s="2">
        <f t="shared" si="11"/>
        <v>0</v>
      </c>
      <c r="R28" s="67"/>
      <c r="S28" s="66"/>
      <c r="T28" s="65"/>
      <c r="U28" s="2"/>
      <c r="V28" s="2"/>
      <c r="W28" s="2"/>
      <c r="X28" s="2">
        <f t="shared" si="12"/>
        <v>0</v>
      </c>
    </row>
    <row r="29" spans="2:33" ht="18.75" x14ac:dyDescent="0.3">
      <c r="B29" s="67"/>
      <c r="C29" s="66"/>
      <c r="D29" s="65"/>
      <c r="E29" s="82" t="s">
        <v>6</v>
      </c>
      <c r="F29" s="83"/>
      <c r="G29" s="84"/>
      <c r="H29" s="3">
        <f>SUM(H20:H28)</f>
        <v>746</v>
      </c>
      <c r="I29" s="1"/>
      <c r="J29" s="75"/>
      <c r="K29" s="66"/>
      <c r="L29" s="65"/>
      <c r="M29" s="77" t="s">
        <v>6</v>
      </c>
      <c r="N29" s="77"/>
      <c r="O29" s="77"/>
      <c r="P29" s="3">
        <f>SUM(P20:P28)</f>
        <v>698</v>
      </c>
      <c r="R29" s="67"/>
      <c r="S29" s="66"/>
      <c r="T29" s="65"/>
      <c r="U29" s="77" t="s">
        <v>6</v>
      </c>
      <c r="V29" s="77"/>
      <c r="W29" s="77"/>
      <c r="X29" s="3">
        <f>SUM(X20:X28)</f>
        <v>1053</v>
      </c>
    </row>
    <row r="30" spans="2:33" ht="18.75" x14ac:dyDescent="0.3">
      <c r="B30" s="67"/>
      <c r="C30" s="66">
        <v>4</v>
      </c>
      <c r="D30" s="65" t="s">
        <v>82</v>
      </c>
      <c r="E30" s="37" t="s">
        <v>163</v>
      </c>
      <c r="F30" s="37">
        <v>69</v>
      </c>
      <c r="G30" s="37">
        <v>60</v>
      </c>
      <c r="H30" s="2">
        <f>SUM(F30:G30)</f>
        <v>129</v>
      </c>
      <c r="I30" s="1"/>
      <c r="J30" s="75"/>
      <c r="K30" s="66">
        <v>4</v>
      </c>
      <c r="L30" s="68" t="s">
        <v>93</v>
      </c>
      <c r="M30" s="40" t="s">
        <v>106</v>
      </c>
      <c r="N30" s="2">
        <v>44</v>
      </c>
      <c r="O30" s="2">
        <v>118</v>
      </c>
      <c r="P30" s="2">
        <f>SUM(N30:O30)</f>
        <v>162</v>
      </c>
      <c r="Q30" s="1"/>
      <c r="R30" s="67"/>
      <c r="S30" s="66">
        <v>4</v>
      </c>
      <c r="T30" s="68" t="s">
        <v>94</v>
      </c>
      <c r="U30" s="37" t="s">
        <v>47</v>
      </c>
      <c r="V30" s="2">
        <v>103</v>
      </c>
      <c r="W30" s="2">
        <v>93</v>
      </c>
      <c r="X30" s="2">
        <f>SUM(V30:W30)</f>
        <v>196</v>
      </c>
      <c r="Y30" s="1"/>
    </row>
    <row r="31" spans="2:33" ht="18.75" x14ac:dyDescent="0.3">
      <c r="B31" s="67"/>
      <c r="C31" s="66"/>
      <c r="D31" s="65"/>
      <c r="E31" s="37" t="s">
        <v>139</v>
      </c>
      <c r="F31" s="37">
        <v>113</v>
      </c>
      <c r="G31" s="37">
        <v>124</v>
      </c>
      <c r="H31" s="2">
        <f t="shared" ref="H31:H39" si="13">SUM(F31:G31)</f>
        <v>237</v>
      </c>
      <c r="I31" s="1"/>
      <c r="J31" s="75"/>
      <c r="K31" s="66"/>
      <c r="L31" s="69"/>
      <c r="M31" s="37" t="s">
        <v>107</v>
      </c>
      <c r="N31" s="2">
        <v>61</v>
      </c>
      <c r="O31" s="2">
        <v>85</v>
      </c>
      <c r="P31" s="2">
        <f t="shared" ref="P31:P39" si="14">SUM(N31:O31)</f>
        <v>146</v>
      </c>
      <c r="Q31" s="1"/>
      <c r="R31" s="67"/>
      <c r="S31" s="66"/>
      <c r="T31" s="69"/>
      <c r="U31" s="37" t="s">
        <v>103</v>
      </c>
      <c r="V31" s="2">
        <v>87</v>
      </c>
      <c r="W31" s="2">
        <v>83</v>
      </c>
      <c r="X31" s="2">
        <f t="shared" ref="X31:X39" si="15">SUM(V31:W31)</f>
        <v>170</v>
      </c>
      <c r="Y31" s="1"/>
    </row>
    <row r="32" spans="2:33" ht="18.75" x14ac:dyDescent="0.3">
      <c r="B32" s="67"/>
      <c r="C32" s="66"/>
      <c r="D32" s="65"/>
      <c r="E32" s="37" t="s">
        <v>140</v>
      </c>
      <c r="F32" s="37">
        <v>81</v>
      </c>
      <c r="G32" s="37">
        <v>40</v>
      </c>
      <c r="H32" s="2">
        <f t="shared" si="13"/>
        <v>121</v>
      </c>
      <c r="I32" s="1"/>
      <c r="J32" s="75"/>
      <c r="K32" s="66"/>
      <c r="L32" s="69"/>
      <c r="M32" s="37" t="s">
        <v>108</v>
      </c>
      <c r="N32" s="2">
        <v>48</v>
      </c>
      <c r="O32" s="2">
        <v>53</v>
      </c>
      <c r="P32" s="2">
        <f t="shared" si="14"/>
        <v>101</v>
      </c>
      <c r="Q32" s="1"/>
      <c r="R32" s="67"/>
      <c r="S32" s="66"/>
      <c r="T32" s="69"/>
      <c r="U32" s="37" t="s">
        <v>104</v>
      </c>
      <c r="V32" s="2">
        <v>89</v>
      </c>
      <c r="W32" s="2">
        <v>48</v>
      </c>
      <c r="X32" s="2">
        <f t="shared" si="15"/>
        <v>137</v>
      </c>
      <c r="Y32" s="1"/>
    </row>
    <row r="33" spans="2:25" ht="18.75" x14ac:dyDescent="0.3">
      <c r="B33" s="67"/>
      <c r="C33" s="66"/>
      <c r="D33" s="65"/>
      <c r="E33" s="37" t="s">
        <v>48</v>
      </c>
      <c r="F33" s="37">
        <v>86</v>
      </c>
      <c r="G33" s="37">
        <v>99</v>
      </c>
      <c r="H33" s="2">
        <f t="shared" si="13"/>
        <v>185</v>
      </c>
      <c r="I33" s="1"/>
      <c r="J33" s="75"/>
      <c r="K33" s="66"/>
      <c r="L33" s="69"/>
      <c r="M33" s="37" t="s">
        <v>109</v>
      </c>
      <c r="N33" s="2">
        <v>30</v>
      </c>
      <c r="O33" s="2">
        <v>73</v>
      </c>
      <c r="P33" s="2">
        <f t="shared" si="14"/>
        <v>103</v>
      </c>
      <c r="Q33" s="1"/>
      <c r="R33" s="67"/>
      <c r="S33" s="66"/>
      <c r="T33" s="69"/>
      <c r="U33" s="37" t="s">
        <v>105</v>
      </c>
      <c r="V33" s="2">
        <v>54</v>
      </c>
      <c r="W33" s="2">
        <v>63</v>
      </c>
      <c r="X33" s="2">
        <f t="shared" si="15"/>
        <v>117</v>
      </c>
      <c r="Y33" s="1"/>
    </row>
    <row r="34" spans="2:25" ht="18.75" x14ac:dyDescent="0.3">
      <c r="B34" s="67"/>
      <c r="C34" s="66"/>
      <c r="D34" s="65"/>
      <c r="E34" s="37" t="s">
        <v>164</v>
      </c>
      <c r="F34" s="37">
        <v>94</v>
      </c>
      <c r="G34" s="37">
        <v>116</v>
      </c>
      <c r="H34" s="2">
        <f t="shared" si="13"/>
        <v>210</v>
      </c>
      <c r="I34" s="1"/>
      <c r="J34" s="75"/>
      <c r="K34" s="66"/>
      <c r="L34" s="69"/>
      <c r="M34" s="37" t="s">
        <v>110</v>
      </c>
      <c r="N34" s="2">
        <v>85</v>
      </c>
      <c r="O34" s="2">
        <v>64</v>
      </c>
      <c r="P34" s="2">
        <f t="shared" si="14"/>
        <v>149</v>
      </c>
      <c r="Q34" s="1"/>
      <c r="R34" s="67"/>
      <c r="S34" s="66"/>
      <c r="T34" s="69"/>
      <c r="U34" s="37" t="s">
        <v>27</v>
      </c>
      <c r="V34" s="2">
        <v>117</v>
      </c>
      <c r="W34" s="2">
        <v>96</v>
      </c>
      <c r="X34" s="2">
        <f t="shared" si="15"/>
        <v>213</v>
      </c>
      <c r="Y34" s="1"/>
    </row>
    <row r="35" spans="2:25" ht="18.75" x14ac:dyDescent="0.3">
      <c r="B35" s="67"/>
      <c r="C35" s="66"/>
      <c r="D35" s="65"/>
      <c r="E35" s="37" t="s">
        <v>165</v>
      </c>
      <c r="F35" s="37"/>
      <c r="G35" s="37"/>
      <c r="H35" s="2">
        <f t="shared" si="13"/>
        <v>0</v>
      </c>
      <c r="I35" s="1"/>
      <c r="J35" s="75"/>
      <c r="K35" s="66"/>
      <c r="L35" s="69"/>
      <c r="M35" s="37" t="s">
        <v>111</v>
      </c>
      <c r="N35" s="2"/>
      <c r="O35" s="2"/>
      <c r="P35" s="2">
        <f t="shared" si="14"/>
        <v>0</v>
      </c>
      <c r="R35" s="67"/>
      <c r="S35" s="66"/>
      <c r="T35" s="69"/>
      <c r="U35" s="37"/>
      <c r="V35" s="2"/>
      <c r="W35" s="2"/>
      <c r="X35" s="2">
        <f t="shared" si="15"/>
        <v>0</v>
      </c>
    </row>
    <row r="36" spans="2:25" ht="18.75" x14ac:dyDescent="0.3">
      <c r="B36" s="67"/>
      <c r="C36" s="66"/>
      <c r="D36" s="65"/>
      <c r="E36" s="37"/>
      <c r="F36" s="37"/>
      <c r="G36" s="37"/>
      <c r="H36" s="2">
        <f t="shared" si="13"/>
        <v>0</v>
      </c>
      <c r="I36" s="1"/>
      <c r="J36" s="75"/>
      <c r="K36" s="66"/>
      <c r="L36" s="69"/>
      <c r="M36" s="2"/>
      <c r="N36" s="2"/>
      <c r="O36" s="2"/>
      <c r="P36" s="2">
        <f t="shared" si="14"/>
        <v>0</v>
      </c>
      <c r="R36" s="67"/>
      <c r="S36" s="66"/>
      <c r="T36" s="69"/>
      <c r="V36" s="2"/>
      <c r="W36" s="2"/>
      <c r="X36" s="2">
        <f t="shared" si="15"/>
        <v>0</v>
      </c>
    </row>
    <row r="37" spans="2:25" ht="18.75" x14ac:dyDescent="0.3">
      <c r="B37" s="67"/>
      <c r="C37" s="66"/>
      <c r="D37" s="65"/>
      <c r="E37" s="37"/>
      <c r="F37" s="37"/>
      <c r="G37" s="37"/>
      <c r="H37" s="2">
        <f t="shared" si="13"/>
        <v>0</v>
      </c>
      <c r="I37" s="1"/>
      <c r="J37" s="75"/>
      <c r="K37" s="66"/>
      <c r="L37" s="69"/>
      <c r="N37" s="2"/>
      <c r="O37" s="2"/>
      <c r="P37" s="2">
        <f t="shared" si="14"/>
        <v>0</v>
      </c>
      <c r="R37" s="67"/>
      <c r="S37" s="66"/>
      <c r="T37" s="69"/>
      <c r="U37" s="2"/>
      <c r="V37" s="2"/>
      <c r="W37" s="2"/>
      <c r="X37" s="2">
        <f t="shared" si="15"/>
        <v>0</v>
      </c>
    </row>
    <row r="38" spans="2:25" ht="18.75" x14ac:dyDescent="0.3">
      <c r="B38" s="67"/>
      <c r="C38" s="66"/>
      <c r="D38" s="65"/>
      <c r="E38" s="37"/>
      <c r="F38" s="37"/>
      <c r="G38" s="37"/>
      <c r="H38" s="2">
        <f t="shared" si="13"/>
        <v>0</v>
      </c>
      <c r="I38" s="1"/>
      <c r="J38" s="75"/>
      <c r="K38" s="66"/>
      <c r="L38" s="69"/>
      <c r="M38" s="2"/>
      <c r="N38" s="2"/>
      <c r="O38" s="2"/>
      <c r="P38" s="2">
        <f t="shared" si="14"/>
        <v>0</v>
      </c>
      <c r="R38" s="67"/>
      <c r="S38" s="66"/>
      <c r="T38" s="69"/>
      <c r="U38" s="2"/>
      <c r="V38" s="2"/>
      <c r="W38" s="2"/>
      <c r="X38" s="2">
        <f t="shared" si="15"/>
        <v>0</v>
      </c>
    </row>
    <row r="39" spans="2:25" ht="18.75" x14ac:dyDescent="0.3">
      <c r="B39" s="67"/>
      <c r="C39" s="66"/>
      <c r="D39" s="65"/>
      <c r="E39" s="37"/>
      <c r="F39" s="37"/>
      <c r="G39" s="37"/>
      <c r="H39" s="2">
        <f t="shared" si="13"/>
        <v>0</v>
      </c>
      <c r="I39" s="1"/>
      <c r="J39" s="75"/>
      <c r="K39" s="66"/>
      <c r="L39" s="69"/>
      <c r="M39" s="2"/>
      <c r="N39" s="2"/>
      <c r="O39" s="2"/>
      <c r="P39" s="2">
        <f t="shared" si="14"/>
        <v>0</v>
      </c>
      <c r="R39" s="67"/>
      <c r="S39" s="66"/>
      <c r="T39" s="69"/>
      <c r="V39" s="2"/>
      <c r="W39" s="2"/>
      <c r="X39" s="2">
        <f t="shared" si="15"/>
        <v>0</v>
      </c>
    </row>
    <row r="40" spans="2:25" ht="18.75" x14ac:dyDescent="0.3">
      <c r="B40" s="67"/>
      <c r="C40" s="66"/>
      <c r="D40" s="65"/>
      <c r="E40" s="81" t="s">
        <v>6</v>
      </c>
      <c r="F40" s="81"/>
      <c r="G40" s="81"/>
      <c r="H40" s="3">
        <f>SUM(H30:H39)</f>
        <v>882</v>
      </c>
      <c r="I40" s="1"/>
      <c r="J40" s="75"/>
      <c r="K40" s="66"/>
      <c r="L40" s="70"/>
      <c r="M40" s="77" t="s">
        <v>6</v>
      </c>
      <c r="N40" s="77"/>
      <c r="O40" s="77"/>
      <c r="P40" s="3">
        <f>SUM(P30:P39)</f>
        <v>661</v>
      </c>
      <c r="R40" s="67"/>
      <c r="S40" s="66"/>
      <c r="T40" s="70"/>
      <c r="U40" s="78" t="s">
        <v>6</v>
      </c>
      <c r="V40" s="79"/>
      <c r="W40" s="80"/>
      <c r="X40" s="3">
        <f>SUM(X30:X39)</f>
        <v>833</v>
      </c>
    </row>
    <row r="41" spans="2:25" ht="18.75" x14ac:dyDescent="0.3">
      <c r="B41" s="67"/>
      <c r="C41" s="66">
        <v>5</v>
      </c>
      <c r="D41" s="68" t="s">
        <v>26</v>
      </c>
      <c r="E41" s="37" t="s">
        <v>32</v>
      </c>
      <c r="F41" s="37">
        <v>107</v>
      </c>
      <c r="G41" s="37">
        <v>126</v>
      </c>
      <c r="H41" s="2">
        <f>SUM(F41:G41)</f>
        <v>233</v>
      </c>
      <c r="I41" s="1"/>
      <c r="J41" s="75"/>
      <c r="K41" s="66">
        <v>5</v>
      </c>
      <c r="L41" s="65" t="s">
        <v>59</v>
      </c>
      <c r="N41" s="2"/>
      <c r="O41" s="2"/>
      <c r="P41" s="2">
        <f>SUM(N41:O41)</f>
        <v>0</v>
      </c>
      <c r="R41" s="67"/>
      <c r="S41" s="66">
        <v>5</v>
      </c>
      <c r="T41" s="65" t="s">
        <v>15</v>
      </c>
      <c r="U41" s="108" t="s">
        <v>69</v>
      </c>
      <c r="V41" s="108">
        <v>180</v>
      </c>
      <c r="W41" s="108">
        <v>215</v>
      </c>
      <c r="X41" s="108">
        <f>SUM(V41:W41)</f>
        <v>395</v>
      </c>
      <c r="Y41" s="112">
        <f t="shared" ref="Y41:Y45" si="16">X41/2</f>
        <v>197.5</v>
      </c>
    </row>
    <row r="42" spans="2:25" ht="18.75" x14ac:dyDescent="0.3">
      <c r="B42" s="67"/>
      <c r="C42" s="66"/>
      <c r="D42" s="69"/>
      <c r="E42" s="37" t="s">
        <v>12</v>
      </c>
      <c r="F42" s="37">
        <v>139</v>
      </c>
      <c r="G42" s="37">
        <v>102</v>
      </c>
      <c r="H42" s="2">
        <f>SUM(F42:G42)</f>
        <v>241</v>
      </c>
      <c r="I42" s="1"/>
      <c r="J42" s="75"/>
      <c r="K42" s="66"/>
      <c r="L42" s="65"/>
      <c r="M42" s="37" t="s">
        <v>22</v>
      </c>
      <c r="N42" s="2">
        <v>118</v>
      </c>
      <c r="O42" s="2">
        <v>117</v>
      </c>
      <c r="P42" s="2">
        <f t="shared" ref="P42:P50" si="17">SUM(N42:O42)</f>
        <v>235</v>
      </c>
      <c r="Q42" s="1"/>
      <c r="R42" s="67"/>
      <c r="S42" s="66"/>
      <c r="T42" s="65"/>
      <c r="U42" s="37" t="s">
        <v>67</v>
      </c>
      <c r="V42" s="114">
        <v>116</v>
      </c>
      <c r="W42" s="37">
        <v>153</v>
      </c>
      <c r="X42" s="37">
        <f t="shared" ref="X42:X50" si="18">SUM(V42:W42)</f>
        <v>269</v>
      </c>
      <c r="Y42" s="40"/>
    </row>
    <row r="43" spans="2:25" ht="18.75" x14ac:dyDescent="0.3">
      <c r="B43" s="67"/>
      <c r="C43" s="66"/>
      <c r="D43" s="69"/>
      <c r="E43" s="110" t="s">
        <v>133</v>
      </c>
      <c r="F43" s="108">
        <v>153</v>
      </c>
      <c r="G43" s="108">
        <v>202</v>
      </c>
      <c r="H43" s="108">
        <f t="shared" ref="H43:H50" si="19">SUM(F43:G43)</f>
        <v>355</v>
      </c>
      <c r="I43" s="112">
        <f t="shared" ref="I41:I45" si="20">H43/2</f>
        <v>177.5</v>
      </c>
      <c r="J43" s="75"/>
      <c r="K43" s="66"/>
      <c r="L43" s="65"/>
      <c r="M43" s="37" t="s">
        <v>23</v>
      </c>
      <c r="N43" s="2">
        <v>108</v>
      </c>
      <c r="O43" s="2">
        <v>140</v>
      </c>
      <c r="P43" s="2">
        <f t="shared" si="17"/>
        <v>248</v>
      </c>
      <c r="Q43" s="1"/>
      <c r="R43" s="67"/>
      <c r="S43" s="66"/>
      <c r="T43" s="65"/>
      <c r="U43" s="2" t="s">
        <v>68</v>
      </c>
      <c r="V43" s="44">
        <v>159</v>
      </c>
      <c r="W43" s="2">
        <v>105</v>
      </c>
      <c r="X43" s="2">
        <f t="shared" si="18"/>
        <v>264</v>
      </c>
      <c r="Y43" s="1"/>
    </row>
    <row r="44" spans="2:25" ht="18.75" x14ac:dyDescent="0.3">
      <c r="B44" s="67"/>
      <c r="C44" s="66"/>
      <c r="D44" s="69"/>
      <c r="E44" s="37" t="s">
        <v>11</v>
      </c>
      <c r="F44" s="37">
        <v>167</v>
      </c>
      <c r="G44" s="37">
        <v>96</v>
      </c>
      <c r="H44" s="2">
        <f t="shared" si="19"/>
        <v>263</v>
      </c>
      <c r="I44" s="113"/>
      <c r="J44" s="75"/>
      <c r="K44" s="66"/>
      <c r="L44" s="65"/>
      <c r="M44" s="37" t="s">
        <v>24</v>
      </c>
      <c r="N44" s="2">
        <v>85</v>
      </c>
      <c r="O44" s="2">
        <v>102</v>
      </c>
      <c r="P44" s="2">
        <f t="shared" si="17"/>
        <v>187</v>
      </c>
      <c r="Q44" s="1"/>
      <c r="R44" s="67"/>
      <c r="S44" s="66"/>
      <c r="T44" s="65"/>
      <c r="U44" s="2" t="s">
        <v>70</v>
      </c>
      <c r="V44" s="44">
        <v>125</v>
      </c>
      <c r="W44" s="2">
        <v>132</v>
      </c>
      <c r="X44" s="2">
        <f t="shared" si="18"/>
        <v>257</v>
      </c>
      <c r="Y44" s="1"/>
    </row>
    <row r="45" spans="2:25" ht="18.75" x14ac:dyDescent="0.3">
      <c r="B45" s="67"/>
      <c r="C45" s="66"/>
      <c r="D45" s="69"/>
      <c r="E45" s="37" t="s">
        <v>78</v>
      </c>
      <c r="F45" s="37">
        <v>82</v>
      </c>
      <c r="G45" s="37">
        <v>98</v>
      </c>
      <c r="H45" s="2">
        <f t="shared" si="19"/>
        <v>180</v>
      </c>
      <c r="I45" s="1"/>
      <c r="J45" s="75"/>
      <c r="K45" s="66"/>
      <c r="L45" s="65"/>
      <c r="M45" s="37" t="s">
        <v>127</v>
      </c>
      <c r="N45" s="2">
        <v>134</v>
      </c>
      <c r="O45" s="2">
        <v>78</v>
      </c>
      <c r="P45" s="2">
        <f t="shared" si="17"/>
        <v>212</v>
      </c>
      <c r="Q45" s="1"/>
      <c r="R45" s="67"/>
      <c r="S45" s="66"/>
      <c r="T45" s="65"/>
      <c r="U45" s="37" t="s">
        <v>66</v>
      </c>
      <c r="V45" s="114">
        <v>158</v>
      </c>
      <c r="W45" s="37">
        <v>143</v>
      </c>
      <c r="X45" s="37">
        <f t="shared" si="18"/>
        <v>301</v>
      </c>
      <c r="Y45" s="40"/>
    </row>
    <row r="46" spans="2:25" ht="18.75" x14ac:dyDescent="0.3">
      <c r="B46" s="67"/>
      <c r="C46" s="66"/>
      <c r="D46" s="69"/>
      <c r="E46" s="39" t="s">
        <v>134</v>
      </c>
      <c r="F46" s="37"/>
      <c r="G46" s="37"/>
      <c r="H46" s="2">
        <f t="shared" si="19"/>
        <v>0</v>
      </c>
      <c r="J46" s="75"/>
      <c r="K46" s="66"/>
      <c r="L46" s="65"/>
      <c r="M46" s="39" t="s">
        <v>10</v>
      </c>
      <c r="N46" s="37">
        <v>144</v>
      </c>
      <c r="O46" s="37">
        <v>126</v>
      </c>
      <c r="P46" s="37">
        <f t="shared" si="17"/>
        <v>270</v>
      </c>
      <c r="Q46" s="40"/>
      <c r="R46" s="67"/>
      <c r="S46" s="66"/>
      <c r="T46" s="65"/>
      <c r="U46" s="2" t="s">
        <v>71</v>
      </c>
      <c r="V46" s="2"/>
      <c r="W46" s="2"/>
      <c r="X46" s="2">
        <f t="shared" si="18"/>
        <v>0</v>
      </c>
    </row>
    <row r="47" spans="2:25" ht="18.75" x14ac:dyDescent="0.3">
      <c r="B47" s="67"/>
      <c r="C47" s="66"/>
      <c r="D47" s="69"/>
      <c r="E47" s="37" t="s">
        <v>135</v>
      </c>
      <c r="F47" s="37"/>
      <c r="G47" s="37"/>
      <c r="H47" s="2">
        <f t="shared" si="19"/>
        <v>0</v>
      </c>
      <c r="J47" s="75"/>
      <c r="K47" s="66"/>
      <c r="L47" s="65"/>
      <c r="M47" s="37" t="s">
        <v>46</v>
      </c>
      <c r="N47" s="2"/>
      <c r="O47" s="2"/>
      <c r="P47" s="2">
        <f t="shared" si="17"/>
        <v>0</v>
      </c>
      <c r="R47" s="67"/>
      <c r="S47" s="66"/>
      <c r="T47" s="65"/>
      <c r="U47" s="9" t="s">
        <v>138</v>
      </c>
      <c r="V47" s="2"/>
      <c r="W47" s="2"/>
      <c r="X47" s="2">
        <f t="shared" si="18"/>
        <v>0</v>
      </c>
    </row>
    <row r="48" spans="2:25" ht="18.75" x14ac:dyDescent="0.3">
      <c r="B48" s="67"/>
      <c r="C48" s="66"/>
      <c r="D48" s="69"/>
      <c r="E48" s="39"/>
      <c r="F48" s="37"/>
      <c r="G48" s="37"/>
      <c r="H48" s="2">
        <f t="shared" si="19"/>
        <v>0</v>
      </c>
      <c r="J48" s="75"/>
      <c r="K48" s="66"/>
      <c r="L48" s="65"/>
      <c r="M48" s="2"/>
      <c r="N48" s="2"/>
      <c r="O48" s="2"/>
      <c r="P48" s="2">
        <f t="shared" si="17"/>
        <v>0</v>
      </c>
      <c r="R48" s="67"/>
      <c r="S48" s="66"/>
      <c r="T48" s="65"/>
      <c r="V48" s="2"/>
      <c r="W48" s="2"/>
      <c r="X48" s="2">
        <f t="shared" si="18"/>
        <v>0</v>
      </c>
    </row>
    <row r="49" spans="2:26" ht="18.75" x14ac:dyDescent="0.3">
      <c r="B49" s="67"/>
      <c r="C49" s="66"/>
      <c r="D49" s="69"/>
      <c r="E49" s="37"/>
      <c r="F49" s="37"/>
      <c r="G49" s="37"/>
      <c r="H49" s="2">
        <f t="shared" si="19"/>
        <v>0</v>
      </c>
      <c r="J49" s="75"/>
      <c r="K49" s="66"/>
      <c r="L49" s="65"/>
      <c r="M49" s="2"/>
      <c r="N49" s="2"/>
      <c r="O49" s="2"/>
      <c r="P49" s="2">
        <f t="shared" si="17"/>
        <v>0</v>
      </c>
      <c r="R49" s="67"/>
      <c r="S49" s="66"/>
      <c r="T49" s="65"/>
      <c r="U49" s="2"/>
      <c r="V49" s="2"/>
      <c r="W49" s="2"/>
      <c r="X49" s="2">
        <f t="shared" si="18"/>
        <v>0</v>
      </c>
      <c r="Z49" s="23"/>
    </row>
    <row r="50" spans="2:26" ht="18.75" x14ac:dyDescent="0.3">
      <c r="B50" s="67"/>
      <c r="C50" s="66"/>
      <c r="D50" s="69"/>
      <c r="E50" s="37"/>
      <c r="F50" s="37"/>
      <c r="G50" s="37"/>
      <c r="H50" s="2">
        <f t="shared" si="19"/>
        <v>0</v>
      </c>
      <c r="J50" s="75"/>
      <c r="K50" s="66"/>
      <c r="L50" s="65"/>
      <c r="M50" s="2"/>
      <c r="N50" s="2"/>
      <c r="O50" s="2"/>
      <c r="P50" s="2">
        <f t="shared" si="17"/>
        <v>0</v>
      </c>
      <c r="R50" s="67"/>
      <c r="S50" s="66"/>
      <c r="T50" s="65"/>
      <c r="V50" s="2"/>
      <c r="W50" s="2"/>
      <c r="X50" s="2">
        <f t="shared" si="18"/>
        <v>0</v>
      </c>
      <c r="Z50" s="23"/>
    </row>
    <row r="51" spans="2:26" ht="18.75" x14ac:dyDescent="0.3">
      <c r="B51" s="67"/>
      <c r="C51" s="66"/>
      <c r="D51" s="70"/>
      <c r="E51" s="88" t="s">
        <v>6</v>
      </c>
      <c r="F51" s="88"/>
      <c r="G51" s="88"/>
      <c r="H51" s="5">
        <f>SUM(H41:H50)</f>
        <v>1272</v>
      </c>
      <c r="J51" s="75"/>
      <c r="K51" s="66"/>
      <c r="L51" s="65"/>
      <c r="M51" s="77" t="s">
        <v>6</v>
      </c>
      <c r="N51" s="77"/>
      <c r="O51" s="77"/>
      <c r="P51" s="3">
        <f>SUM(P41:P50)</f>
        <v>1152</v>
      </c>
      <c r="R51" s="67"/>
      <c r="S51" s="66"/>
      <c r="T51" s="65"/>
      <c r="U51" s="77" t="s">
        <v>6</v>
      </c>
      <c r="V51" s="77"/>
      <c r="W51" s="77"/>
      <c r="X51" s="3">
        <f>SUM(X41:X50)</f>
        <v>1486</v>
      </c>
    </row>
    <row r="52" spans="2:26" ht="18.75" x14ac:dyDescent="0.3">
      <c r="B52" s="67"/>
      <c r="C52" s="66">
        <v>6</v>
      </c>
      <c r="D52" s="65" t="s">
        <v>34</v>
      </c>
      <c r="E52" s="2" t="s">
        <v>35</v>
      </c>
      <c r="F52" s="41">
        <v>94</v>
      </c>
      <c r="G52" s="38">
        <v>89</v>
      </c>
      <c r="H52" s="4">
        <f>SUM(F52:G52)</f>
        <v>183</v>
      </c>
      <c r="I52" s="1"/>
      <c r="J52" s="75"/>
      <c r="K52" s="66">
        <v>6</v>
      </c>
      <c r="L52" s="65" t="s">
        <v>87</v>
      </c>
      <c r="M52" s="2" t="s">
        <v>58</v>
      </c>
      <c r="N52" s="2">
        <v>168</v>
      </c>
      <c r="O52" s="2">
        <v>102</v>
      </c>
      <c r="P52" s="2">
        <f>SUM(N52:O52)</f>
        <v>270</v>
      </c>
      <c r="Q52" s="1"/>
      <c r="R52" s="67"/>
      <c r="S52" s="66">
        <v>6</v>
      </c>
      <c r="T52" s="65" t="s">
        <v>14</v>
      </c>
      <c r="U52" s="2" t="s">
        <v>20</v>
      </c>
      <c r="V52" s="2">
        <v>85</v>
      </c>
      <c r="W52" s="2">
        <v>79</v>
      </c>
      <c r="X52" s="2">
        <f>SUM(V52:W52)</f>
        <v>164</v>
      </c>
      <c r="Y52" s="1"/>
    </row>
    <row r="53" spans="2:26" ht="19.5" customHeight="1" x14ac:dyDescent="0.3">
      <c r="B53" s="67"/>
      <c r="C53" s="66"/>
      <c r="D53" s="65"/>
      <c r="E53" s="2" t="s">
        <v>36</v>
      </c>
      <c r="F53" s="41">
        <v>84</v>
      </c>
      <c r="G53" s="38">
        <v>99</v>
      </c>
      <c r="H53" s="2">
        <f>SUM(F53:G53)</f>
        <v>183</v>
      </c>
      <c r="I53" s="1"/>
      <c r="J53" s="75"/>
      <c r="K53" s="66"/>
      <c r="L53" s="65"/>
      <c r="M53" s="2" t="s">
        <v>60</v>
      </c>
      <c r="N53" s="2">
        <v>116</v>
      </c>
      <c r="O53" s="2">
        <v>94</v>
      </c>
      <c r="P53" s="2">
        <f t="shared" ref="P53:P59" si="21">SUM(N53:O53)</f>
        <v>210</v>
      </c>
      <c r="Q53" s="1"/>
      <c r="R53" s="67"/>
      <c r="S53" s="66"/>
      <c r="T53" s="65"/>
      <c r="U53" s="108" t="s">
        <v>7</v>
      </c>
      <c r="V53" s="108">
        <v>195</v>
      </c>
      <c r="W53" s="108">
        <v>160</v>
      </c>
      <c r="X53" s="108">
        <f t="shared" ref="X53:X59" si="22">SUM(V53:W53)</f>
        <v>355</v>
      </c>
      <c r="Y53" s="112">
        <f t="shared" ref="Y52:Y56" si="23">X53/2</f>
        <v>177.5</v>
      </c>
    </row>
    <row r="54" spans="2:26" ht="18.75" x14ac:dyDescent="0.3">
      <c r="B54" s="67"/>
      <c r="C54" s="66"/>
      <c r="D54" s="65"/>
      <c r="E54" s="2" t="s">
        <v>37</v>
      </c>
      <c r="F54" s="41">
        <v>106</v>
      </c>
      <c r="G54" s="38">
        <v>84</v>
      </c>
      <c r="H54" s="2">
        <f>SUM(F54:G54)</f>
        <v>190</v>
      </c>
      <c r="I54" s="1"/>
      <c r="J54" s="75"/>
      <c r="K54" s="66"/>
      <c r="L54" s="65"/>
      <c r="M54" s="2" t="s">
        <v>123</v>
      </c>
      <c r="N54" s="2">
        <v>120</v>
      </c>
      <c r="O54" s="2">
        <v>85</v>
      </c>
      <c r="P54" s="2">
        <f t="shared" si="21"/>
        <v>205</v>
      </c>
      <c r="Q54" s="1"/>
      <c r="R54" s="67"/>
      <c r="S54" s="66"/>
      <c r="T54" s="65"/>
      <c r="U54" s="108" t="s">
        <v>77</v>
      </c>
      <c r="V54" s="108">
        <v>184</v>
      </c>
      <c r="W54" s="108">
        <v>192</v>
      </c>
      <c r="X54" s="108">
        <f t="shared" si="22"/>
        <v>376</v>
      </c>
      <c r="Y54" s="109">
        <f t="shared" si="23"/>
        <v>188</v>
      </c>
    </row>
    <row r="55" spans="2:26" ht="18.75" x14ac:dyDescent="0.3">
      <c r="B55" s="67"/>
      <c r="C55" s="66"/>
      <c r="D55" s="65"/>
      <c r="E55" s="2" t="s">
        <v>38</v>
      </c>
      <c r="F55" s="41">
        <v>102</v>
      </c>
      <c r="G55" s="38">
        <v>144</v>
      </c>
      <c r="H55" s="2">
        <f t="shared" ref="H55:H58" si="24">SUM(F55:G55)</f>
        <v>246</v>
      </c>
      <c r="I55" s="1"/>
      <c r="J55" s="75"/>
      <c r="K55" s="66"/>
      <c r="L55" s="65"/>
      <c r="M55" s="2" t="s">
        <v>61</v>
      </c>
      <c r="N55" s="2">
        <v>122</v>
      </c>
      <c r="O55" s="2">
        <v>109</v>
      </c>
      <c r="P55" s="2">
        <f t="shared" si="21"/>
        <v>231</v>
      </c>
      <c r="Q55" s="1"/>
      <c r="R55" s="67"/>
      <c r="S55" s="66"/>
      <c r="T55" s="65"/>
      <c r="U55" s="37" t="s">
        <v>44</v>
      </c>
      <c r="V55" s="37">
        <v>155</v>
      </c>
      <c r="W55" s="37">
        <v>118</v>
      </c>
      <c r="X55" s="37">
        <f t="shared" si="22"/>
        <v>273</v>
      </c>
      <c r="Y55" s="40"/>
    </row>
    <row r="56" spans="2:26" ht="18.75" x14ac:dyDescent="0.3">
      <c r="B56" s="67"/>
      <c r="C56" s="66"/>
      <c r="D56" s="65"/>
      <c r="E56" s="2" t="s">
        <v>76</v>
      </c>
      <c r="F56" s="41">
        <v>65</v>
      </c>
      <c r="G56" s="38">
        <v>78</v>
      </c>
      <c r="H56" s="2">
        <f t="shared" si="24"/>
        <v>143</v>
      </c>
      <c r="I56" s="1"/>
      <c r="J56" s="75"/>
      <c r="K56" s="66"/>
      <c r="L56" s="65"/>
      <c r="M56" s="2" t="s">
        <v>62</v>
      </c>
      <c r="N56" s="2">
        <v>78</v>
      </c>
      <c r="O56" s="2">
        <v>127</v>
      </c>
      <c r="P56" s="2">
        <f t="shared" si="21"/>
        <v>205</v>
      </c>
      <c r="Q56" s="1"/>
      <c r="R56" s="67"/>
      <c r="S56" s="66"/>
      <c r="T56" s="65"/>
      <c r="U56" s="2" t="s">
        <v>45</v>
      </c>
      <c r="V56" s="2">
        <v>81</v>
      </c>
      <c r="W56" s="2">
        <v>92</v>
      </c>
      <c r="X56" s="2">
        <f t="shared" si="22"/>
        <v>173</v>
      </c>
      <c r="Y56" s="1"/>
    </row>
    <row r="57" spans="2:26" ht="18.75" x14ac:dyDescent="0.3">
      <c r="B57" s="67"/>
      <c r="C57" s="66"/>
      <c r="D57" s="65"/>
      <c r="E57" s="37"/>
      <c r="F57" s="41"/>
      <c r="G57" s="38"/>
      <c r="H57" s="2">
        <f t="shared" si="24"/>
        <v>0</v>
      </c>
      <c r="J57" s="75"/>
      <c r="K57" s="66"/>
      <c r="L57" s="65"/>
      <c r="M57" s="2" t="s">
        <v>124</v>
      </c>
      <c r="N57" s="2"/>
      <c r="O57" s="2"/>
      <c r="P57" s="2">
        <f t="shared" si="21"/>
        <v>0</v>
      </c>
      <c r="R57" s="67"/>
      <c r="S57" s="66"/>
      <c r="T57" s="65"/>
      <c r="U57" s="2" t="s">
        <v>64</v>
      </c>
      <c r="V57" s="2"/>
      <c r="W57" s="2"/>
      <c r="X57" s="2">
        <f t="shared" si="22"/>
        <v>0</v>
      </c>
    </row>
    <row r="58" spans="2:26" ht="18.75" x14ac:dyDescent="0.3">
      <c r="B58" s="67"/>
      <c r="C58" s="66"/>
      <c r="D58" s="65"/>
      <c r="E58" s="37"/>
      <c r="F58" s="41"/>
      <c r="G58" s="43"/>
      <c r="H58" s="2">
        <f t="shared" si="24"/>
        <v>0</v>
      </c>
      <c r="J58" s="75"/>
      <c r="K58" s="66"/>
      <c r="L58" s="65"/>
      <c r="N58" s="2"/>
      <c r="O58" s="2"/>
      <c r="P58" s="2">
        <f t="shared" si="21"/>
        <v>0</v>
      </c>
      <c r="R58" s="67"/>
      <c r="S58" s="66"/>
      <c r="T58" s="65"/>
      <c r="V58" s="2"/>
      <c r="W58" s="2"/>
      <c r="X58" s="2">
        <f t="shared" si="22"/>
        <v>0</v>
      </c>
      <c r="Z58" s="23"/>
    </row>
    <row r="59" spans="2:26" ht="18.75" x14ac:dyDescent="0.3">
      <c r="B59" s="67"/>
      <c r="C59" s="66"/>
      <c r="D59" s="65"/>
      <c r="E59" s="42"/>
      <c r="F59" s="41"/>
      <c r="G59" s="43"/>
      <c r="H59" s="2">
        <f>SUM(F59:G59)</f>
        <v>0</v>
      </c>
      <c r="J59" s="75"/>
      <c r="K59" s="66"/>
      <c r="L59" s="65"/>
      <c r="M59" s="2"/>
      <c r="N59" s="2"/>
      <c r="O59" s="2"/>
      <c r="P59" s="2">
        <f t="shared" si="21"/>
        <v>0</v>
      </c>
      <c r="R59" s="67"/>
      <c r="S59" s="66"/>
      <c r="T59" s="65"/>
      <c r="V59" s="2"/>
      <c r="W59" s="2"/>
      <c r="X59" s="2">
        <f t="shared" si="22"/>
        <v>0</v>
      </c>
      <c r="Z59" s="23"/>
    </row>
    <row r="60" spans="2:26" ht="18.75" x14ac:dyDescent="0.3">
      <c r="B60" s="67"/>
      <c r="C60" s="66"/>
      <c r="D60" s="65"/>
      <c r="E60" s="81" t="s">
        <v>6</v>
      </c>
      <c r="F60" s="81"/>
      <c r="G60" s="81"/>
      <c r="H60" s="3">
        <f>SUM(H52:H59)</f>
        <v>945</v>
      </c>
      <c r="J60" s="76"/>
      <c r="K60" s="66"/>
      <c r="L60" s="65"/>
      <c r="M60" s="77" t="s">
        <v>6</v>
      </c>
      <c r="N60" s="77"/>
      <c r="O60" s="77"/>
      <c r="P60" s="3">
        <f>SUM(P52:P59)</f>
        <v>1121</v>
      </c>
      <c r="R60" s="67"/>
      <c r="S60" s="66"/>
      <c r="T60" s="65"/>
      <c r="U60" s="77" t="s">
        <v>6</v>
      </c>
      <c r="V60" s="77"/>
      <c r="W60" s="77"/>
      <c r="X60" s="3">
        <f>SUM(X52:X59)</f>
        <v>1341</v>
      </c>
      <c r="Z60" s="23"/>
    </row>
    <row r="64" spans="2:26" ht="50.25" thickBot="1" x14ac:dyDescent="0.3">
      <c r="K64" s="57">
        <v>1</v>
      </c>
      <c r="L64" s="52" t="s">
        <v>15</v>
      </c>
      <c r="M64" s="53">
        <v>1486</v>
      </c>
    </row>
    <row r="65" spans="11:13" ht="33.75" thickBot="1" x14ac:dyDescent="0.3">
      <c r="K65" s="57">
        <v>2</v>
      </c>
      <c r="L65" s="52" t="s">
        <v>79</v>
      </c>
      <c r="M65" s="53">
        <v>1402</v>
      </c>
    </row>
    <row r="66" spans="11:13" ht="21.75" thickBot="1" x14ac:dyDescent="0.3">
      <c r="K66" s="57">
        <v>3</v>
      </c>
      <c r="L66" s="52" t="s">
        <v>25</v>
      </c>
      <c r="M66" s="53">
        <v>1361</v>
      </c>
    </row>
    <row r="67" spans="11:13" ht="21.75" thickBot="1" x14ac:dyDescent="0.3">
      <c r="K67" s="57">
        <v>4</v>
      </c>
      <c r="L67" s="52" t="s">
        <v>14</v>
      </c>
      <c r="M67" s="53">
        <v>1341</v>
      </c>
    </row>
    <row r="68" spans="11:13" ht="33.75" thickBot="1" x14ac:dyDescent="0.3">
      <c r="K68" s="57">
        <v>5</v>
      </c>
      <c r="L68" s="52" t="s">
        <v>83</v>
      </c>
      <c r="M68" s="53">
        <v>1322</v>
      </c>
    </row>
    <row r="69" spans="11:13" ht="33.75" thickBot="1" x14ac:dyDescent="0.3">
      <c r="K69" s="57">
        <v>6</v>
      </c>
      <c r="L69" s="52" t="s">
        <v>85</v>
      </c>
      <c r="M69" s="53">
        <v>1272</v>
      </c>
    </row>
    <row r="70" spans="11:13" ht="66.75" thickBot="1" x14ac:dyDescent="0.3">
      <c r="K70" s="57">
        <v>7</v>
      </c>
      <c r="L70" s="52" t="s">
        <v>81</v>
      </c>
      <c r="M70" s="53">
        <v>1203</v>
      </c>
    </row>
    <row r="71" spans="11:13" ht="33.75" thickBot="1" x14ac:dyDescent="0.3">
      <c r="K71" s="57">
        <v>8</v>
      </c>
      <c r="L71" s="52" t="s">
        <v>59</v>
      </c>
      <c r="M71" s="53">
        <v>1152</v>
      </c>
    </row>
    <row r="72" spans="11:13" ht="50.25" thickBot="1" x14ac:dyDescent="0.3">
      <c r="K72" s="57">
        <v>9</v>
      </c>
      <c r="L72" s="52" t="s">
        <v>87</v>
      </c>
      <c r="M72" s="53">
        <v>1121</v>
      </c>
    </row>
    <row r="73" spans="11:13" ht="21.75" thickBot="1" x14ac:dyDescent="0.3">
      <c r="K73" s="57">
        <v>10</v>
      </c>
      <c r="L73" s="52" t="s">
        <v>88</v>
      </c>
      <c r="M73" s="53">
        <v>1053</v>
      </c>
    </row>
    <row r="74" spans="11:13" ht="50.25" thickBot="1" x14ac:dyDescent="0.3">
      <c r="K74" s="57">
        <v>11</v>
      </c>
      <c r="L74" s="52" t="s">
        <v>84</v>
      </c>
      <c r="M74" s="53">
        <v>945</v>
      </c>
    </row>
    <row r="75" spans="11:13" ht="33.75" thickBot="1" x14ac:dyDescent="0.3">
      <c r="K75" s="57">
        <v>12</v>
      </c>
      <c r="L75" s="52" t="s">
        <v>90</v>
      </c>
      <c r="M75" s="53">
        <f>AF27</f>
        <v>914</v>
      </c>
    </row>
    <row r="76" spans="11:13" ht="50.25" thickBot="1" x14ac:dyDescent="0.3">
      <c r="K76" s="8">
        <v>13</v>
      </c>
      <c r="L76" s="52" t="s">
        <v>86</v>
      </c>
      <c r="M76" s="53">
        <v>911</v>
      </c>
    </row>
    <row r="77" spans="11:13" ht="33.75" thickBot="1" x14ac:dyDescent="0.3">
      <c r="K77" s="8">
        <v>14</v>
      </c>
      <c r="L77" s="52" t="s">
        <v>82</v>
      </c>
      <c r="M77" s="53">
        <v>882</v>
      </c>
    </row>
    <row r="78" spans="11:13" ht="99.75" thickBot="1" x14ac:dyDescent="0.3">
      <c r="K78" s="8">
        <v>15</v>
      </c>
      <c r="L78" s="52" t="s">
        <v>94</v>
      </c>
      <c r="M78" s="53">
        <v>833</v>
      </c>
    </row>
    <row r="79" spans="11:13" ht="50.25" thickBot="1" x14ac:dyDescent="0.3">
      <c r="K79" s="8">
        <v>16</v>
      </c>
      <c r="L79" s="52" t="s">
        <v>53</v>
      </c>
      <c r="M79" s="53">
        <v>807</v>
      </c>
    </row>
    <row r="80" spans="11:13" ht="33.75" thickBot="1" x14ac:dyDescent="0.3">
      <c r="K80" s="8">
        <v>17</v>
      </c>
      <c r="L80" s="52" t="s">
        <v>80</v>
      </c>
      <c r="M80" s="53">
        <v>781</v>
      </c>
    </row>
    <row r="81" spans="11:13" ht="50.25" thickBot="1" x14ac:dyDescent="0.3">
      <c r="K81" s="8">
        <v>18</v>
      </c>
      <c r="L81" s="52" t="s">
        <v>89</v>
      </c>
      <c r="M81" s="53">
        <v>746</v>
      </c>
    </row>
    <row r="82" spans="11:13" ht="33.75" thickBot="1" x14ac:dyDescent="0.3">
      <c r="K82" s="8">
        <v>19</v>
      </c>
      <c r="L82" s="52" t="s">
        <v>91</v>
      </c>
      <c r="M82" s="53">
        <v>698</v>
      </c>
    </row>
    <row r="83" spans="11:13" ht="99" x14ac:dyDescent="0.25">
      <c r="K83" s="59">
        <v>20</v>
      </c>
      <c r="L83" s="60" t="s">
        <v>93</v>
      </c>
      <c r="M83" s="61">
        <v>661</v>
      </c>
    </row>
    <row r="84" spans="11:13" ht="21" x14ac:dyDescent="0.25">
      <c r="L84" s="58"/>
      <c r="M84" s="30"/>
    </row>
    <row r="96" spans="11:13" ht="21" x14ac:dyDescent="0.25">
      <c r="M96" s="30"/>
    </row>
  </sheetData>
  <sortState xmlns:xlrd2="http://schemas.microsoft.com/office/spreadsheetml/2017/richdata2" ref="L64:M83">
    <sortCondition descending="1" ref="M64:M83"/>
  </sortState>
  <mergeCells count="64">
    <mergeCell ref="K52:K60"/>
    <mergeCell ref="L52:L60"/>
    <mergeCell ref="S52:S60"/>
    <mergeCell ref="T52:T60"/>
    <mergeCell ref="E60:G60"/>
    <mergeCell ref="M60:O60"/>
    <mergeCell ref="U51:W51"/>
    <mergeCell ref="E40:G40"/>
    <mergeCell ref="M40:O40"/>
    <mergeCell ref="U40:W40"/>
    <mergeCell ref="T30:T40"/>
    <mergeCell ref="K41:K51"/>
    <mergeCell ref="L41:L51"/>
    <mergeCell ref="S41:S51"/>
    <mergeCell ref="T41:T51"/>
    <mergeCell ref="E51:G51"/>
    <mergeCell ref="M51:O51"/>
    <mergeCell ref="U29:W29"/>
    <mergeCell ref="AC27:AE27"/>
    <mergeCell ref="E19:G19"/>
    <mergeCell ref="E29:G29"/>
    <mergeCell ref="K30:K40"/>
    <mergeCell ref="L30:L40"/>
    <mergeCell ref="S30:S40"/>
    <mergeCell ref="K20:K29"/>
    <mergeCell ref="L20:L29"/>
    <mergeCell ref="S20:S29"/>
    <mergeCell ref="T20:T29"/>
    <mergeCell ref="M29:O29"/>
    <mergeCell ref="Z3:Z27"/>
    <mergeCell ref="M10:O10"/>
    <mergeCell ref="U10:W10"/>
    <mergeCell ref="AC10:AE10"/>
    <mergeCell ref="AC19:AE19"/>
    <mergeCell ref="C11:C19"/>
    <mergeCell ref="D11:D19"/>
    <mergeCell ref="K11:K19"/>
    <mergeCell ref="L11:L19"/>
    <mergeCell ref="S11:S19"/>
    <mergeCell ref="AA20:AA27"/>
    <mergeCell ref="AB20:AB27"/>
    <mergeCell ref="J3:J60"/>
    <mergeCell ref="K3:K10"/>
    <mergeCell ref="L3:L10"/>
    <mergeCell ref="S3:S10"/>
    <mergeCell ref="T3:T10"/>
    <mergeCell ref="AA3:AA10"/>
    <mergeCell ref="AB3:AB10"/>
    <mergeCell ref="AB11:AB19"/>
    <mergeCell ref="M19:O19"/>
    <mergeCell ref="U19:W19"/>
    <mergeCell ref="T11:T19"/>
    <mergeCell ref="AA11:AA19"/>
    <mergeCell ref="R3:R60"/>
    <mergeCell ref="U60:W60"/>
    <mergeCell ref="D30:D40"/>
    <mergeCell ref="C41:C51"/>
    <mergeCell ref="C20:C29"/>
    <mergeCell ref="D20:D29"/>
    <mergeCell ref="B3:B60"/>
    <mergeCell ref="C30:C40"/>
    <mergeCell ref="C52:C60"/>
    <mergeCell ref="D52:D60"/>
    <mergeCell ref="D41:D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16B8C-5223-4F33-9146-7C5233E7AE88}">
  <dimension ref="C3:E14"/>
  <sheetViews>
    <sheetView topLeftCell="A3" workbookViewId="0">
      <selection activeCell="G20" sqref="G20"/>
    </sheetView>
  </sheetViews>
  <sheetFormatPr defaultRowHeight="15" x14ac:dyDescent="0.25"/>
  <cols>
    <col min="4" max="4" width="38.85546875" customWidth="1"/>
  </cols>
  <sheetData>
    <row r="3" spans="3:5" ht="33.75" thickBot="1" x14ac:dyDescent="0.3">
      <c r="C3" s="57">
        <v>1</v>
      </c>
      <c r="D3" s="52" t="s">
        <v>15</v>
      </c>
      <c r="E3" s="53">
        <v>1</v>
      </c>
    </row>
    <row r="4" spans="3:5" ht="21.75" thickBot="1" x14ac:dyDescent="0.3">
      <c r="C4" s="57">
        <v>2</v>
      </c>
      <c r="D4" s="52" t="s">
        <v>79</v>
      </c>
      <c r="E4" s="53">
        <v>9</v>
      </c>
    </row>
    <row r="5" spans="3:5" ht="21.75" thickBot="1" x14ac:dyDescent="0.3">
      <c r="C5" s="57">
        <v>3</v>
      </c>
      <c r="D5" s="52" t="s">
        <v>25</v>
      </c>
      <c r="E5" s="53">
        <v>10</v>
      </c>
    </row>
    <row r="6" spans="3:5" ht="21.75" thickBot="1" x14ac:dyDescent="0.3">
      <c r="C6" s="57">
        <v>4</v>
      </c>
      <c r="D6" s="52" t="s">
        <v>14</v>
      </c>
      <c r="E6" s="53">
        <v>11</v>
      </c>
    </row>
    <row r="7" spans="3:5" ht="21.75" thickBot="1" x14ac:dyDescent="0.3">
      <c r="C7" s="57">
        <v>5</v>
      </c>
      <c r="D7" s="52" t="s">
        <v>83</v>
      </c>
      <c r="E7" s="53">
        <v>5</v>
      </c>
    </row>
    <row r="8" spans="3:5" ht="21.75" thickBot="1" x14ac:dyDescent="0.3">
      <c r="C8" s="57">
        <v>6</v>
      </c>
      <c r="D8" s="52" t="s">
        <v>85</v>
      </c>
      <c r="E8" s="53">
        <v>12</v>
      </c>
    </row>
    <row r="9" spans="3:5" ht="33.75" thickBot="1" x14ac:dyDescent="0.3">
      <c r="C9" s="57">
        <v>7</v>
      </c>
      <c r="D9" s="52" t="s">
        <v>81</v>
      </c>
      <c r="E9" s="53">
        <v>2</v>
      </c>
    </row>
    <row r="10" spans="3:5" ht="21.75" thickBot="1" x14ac:dyDescent="0.3">
      <c r="C10" s="57">
        <v>8</v>
      </c>
      <c r="D10" s="52" t="s">
        <v>59</v>
      </c>
      <c r="E10" s="53">
        <v>4</v>
      </c>
    </row>
    <row r="11" spans="3:5" ht="33.75" thickBot="1" x14ac:dyDescent="0.3">
      <c r="C11" s="57">
        <v>9</v>
      </c>
      <c r="D11" s="52" t="s">
        <v>87</v>
      </c>
      <c r="E11" s="53">
        <v>3</v>
      </c>
    </row>
    <row r="12" spans="3:5" ht="21.75" thickBot="1" x14ac:dyDescent="0.3">
      <c r="C12" s="57">
        <v>10</v>
      </c>
      <c r="D12" s="52" t="s">
        <v>88</v>
      </c>
      <c r="E12" s="53">
        <v>8</v>
      </c>
    </row>
    <row r="13" spans="3:5" ht="33.75" thickBot="1" x14ac:dyDescent="0.3">
      <c r="C13" s="57">
        <v>11</v>
      </c>
      <c r="D13" s="52" t="s">
        <v>84</v>
      </c>
      <c r="E13" s="53">
        <v>6</v>
      </c>
    </row>
    <row r="14" spans="3:5" ht="21.75" thickBot="1" x14ac:dyDescent="0.3">
      <c r="C14" s="57">
        <v>12</v>
      </c>
      <c r="D14" s="52" t="s">
        <v>90</v>
      </c>
      <c r="E14" s="53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3"/>
  <sheetViews>
    <sheetView topLeftCell="A23" zoomScale="70" zoomScaleNormal="70" workbookViewId="0">
      <selection activeCell="J3" sqref="J3"/>
    </sheetView>
  </sheetViews>
  <sheetFormatPr defaultRowHeight="15" x14ac:dyDescent="0.25"/>
  <cols>
    <col min="2" max="2" width="21.7109375" bestFit="1" customWidth="1"/>
    <col min="4" max="4" width="48.42578125" bestFit="1" customWidth="1"/>
    <col min="5" max="5" width="16.28515625" bestFit="1" customWidth="1"/>
    <col min="10" max="10" width="12" bestFit="1" customWidth="1"/>
    <col min="12" max="12" width="22" bestFit="1" customWidth="1"/>
    <col min="13" max="13" width="12" bestFit="1" customWidth="1"/>
    <col min="14" max="14" width="49.140625" bestFit="1" customWidth="1"/>
    <col min="15" max="15" width="16.42578125" bestFit="1" customWidth="1"/>
    <col min="20" max="20" width="12" bestFit="1" customWidth="1"/>
  </cols>
  <sheetData>
    <row r="1" spans="2:20" ht="36" x14ac:dyDescent="0.55000000000000004">
      <c r="B1" s="92" t="s">
        <v>171</v>
      </c>
      <c r="C1" s="92"/>
      <c r="D1" s="92"/>
      <c r="E1" s="92"/>
      <c r="F1" s="92"/>
      <c r="G1" s="92"/>
      <c r="H1" s="92"/>
      <c r="I1" s="92"/>
      <c r="L1" s="92" t="s">
        <v>170</v>
      </c>
      <c r="M1" s="92"/>
      <c r="N1" s="92"/>
      <c r="O1" s="92"/>
      <c r="P1" s="92"/>
      <c r="Q1" s="92"/>
      <c r="R1" s="92"/>
      <c r="S1" s="92"/>
    </row>
    <row r="2" spans="2:20" ht="18.75" x14ac:dyDescent="0.3">
      <c r="B2" s="2" t="s">
        <v>0</v>
      </c>
      <c r="C2" s="2" t="s">
        <v>1</v>
      </c>
      <c r="D2" s="2"/>
      <c r="E2" s="2" t="s">
        <v>2</v>
      </c>
      <c r="F2" s="2" t="s">
        <v>3</v>
      </c>
      <c r="G2" s="2" t="s">
        <v>4</v>
      </c>
      <c r="H2" s="2" t="s">
        <v>40</v>
      </c>
      <c r="I2" s="2" t="s">
        <v>5</v>
      </c>
      <c r="L2" s="2" t="s">
        <v>0</v>
      </c>
      <c r="M2" s="2" t="s">
        <v>1</v>
      </c>
      <c r="N2" s="2"/>
      <c r="O2" s="2" t="s">
        <v>2</v>
      </c>
      <c r="P2" s="2" t="s">
        <v>3</v>
      </c>
      <c r="Q2" s="2" t="s">
        <v>4</v>
      </c>
      <c r="R2" s="2" t="s">
        <v>40</v>
      </c>
      <c r="S2" s="2" t="s">
        <v>5</v>
      </c>
    </row>
    <row r="3" spans="2:20" ht="18.75" x14ac:dyDescent="0.3">
      <c r="B3" s="90" t="s">
        <v>168</v>
      </c>
      <c r="C3" s="89">
        <v>1</v>
      </c>
      <c r="D3" s="65" t="s">
        <v>15</v>
      </c>
      <c r="E3" s="2" t="s">
        <v>69</v>
      </c>
      <c r="F3" s="2">
        <v>180</v>
      </c>
      <c r="G3" s="2">
        <v>139</v>
      </c>
      <c r="H3" s="2">
        <v>200</v>
      </c>
      <c r="I3" s="2">
        <f>SUM(F3:H3)</f>
        <v>519</v>
      </c>
      <c r="J3" s="111"/>
      <c r="L3" s="90" t="s">
        <v>169</v>
      </c>
      <c r="M3" s="89">
        <v>1</v>
      </c>
      <c r="N3" s="65" t="s">
        <v>90</v>
      </c>
      <c r="O3" s="2" t="s">
        <v>121</v>
      </c>
      <c r="P3" s="2">
        <v>54</v>
      </c>
      <c r="Q3" s="2">
        <v>47</v>
      </c>
      <c r="R3" s="2">
        <v>46</v>
      </c>
      <c r="S3" s="2">
        <f>SUM(P3:R3)</f>
        <v>147</v>
      </c>
      <c r="T3" s="111"/>
    </row>
    <row r="4" spans="2:20" ht="18.75" x14ac:dyDescent="0.3">
      <c r="B4" s="91"/>
      <c r="C4" s="89"/>
      <c r="D4" s="65"/>
      <c r="E4" s="2" t="s">
        <v>67</v>
      </c>
      <c r="F4" s="2">
        <v>126</v>
      </c>
      <c r="G4" s="2">
        <v>105</v>
      </c>
      <c r="H4" s="2">
        <v>110</v>
      </c>
      <c r="I4" s="2">
        <f t="shared" ref="I4:I7" si="0">SUM(F4:H4)</f>
        <v>341</v>
      </c>
      <c r="J4" s="111"/>
      <c r="L4" s="91"/>
      <c r="M4" s="89"/>
      <c r="N4" s="65"/>
      <c r="O4" s="45" t="s">
        <v>118</v>
      </c>
      <c r="P4" s="2">
        <v>80</v>
      </c>
      <c r="Q4" s="2">
        <v>67</v>
      </c>
      <c r="R4" s="2">
        <v>140</v>
      </c>
      <c r="S4" s="2">
        <f t="shared" ref="S4:S7" si="1">SUM(P4:R4)</f>
        <v>287</v>
      </c>
      <c r="T4" s="111"/>
    </row>
    <row r="5" spans="2:20" ht="18.75" x14ac:dyDescent="0.3">
      <c r="B5" s="91"/>
      <c r="C5" s="89"/>
      <c r="D5" s="65"/>
      <c r="E5" s="2" t="s">
        <v>68</v>
      </c>
      <c r="F5" s="2">
        <v>115</v>
      </c>
      <c r="G5" s="2">
        <v>139</v>
      </c>
      <c r="H5" s="2">
        <v>139</v>
      </c>
      <c r="I5" s="2">
        <f t="shared" si="0"/>
        <v>393</v>
      </c>
      <c r="J5" s="111"/>
      <c r="L5" s="91"/>
      <c r="M5" s="89"/>
      <c r="N5" s="65"/>
      <c r="O5" s="2" t="s">
        <v>176</v>
      </c>
      <c r="P5" s="2">
        <v>73</v>
      </c>
      <c r="Q5" s="2">
        <v>84</v>
      </c>
      <c r="R5" s="2">
        <v>130</v>
      </c>
      <c r="S5" s="2">
        <f t="shared" si="1"/>
        <v>287</v>
      </c>
      <c r="T5" s="111"/>
    </row>
    <row r="6" spans="2:20" ht="18.75" x14ac:dyDescent="0.3">
      <c r="B6" s="91"/>
      <c r="C6" s="89"/>
      <c r="D6" s="65"/>
      <c r="E6" s="2" t="s">
        <v>70</v>
      </c>
      <c r="F6" s="2">
        <v>134</v>
      </c>
      <c r="G6" s="2">
        <v>116</v>
      </c>
      <c r="H6" s="2">
        <v>115</v>
      </c>
      <c r="I6" s="2">
        <f t="shared" si="0"/>
        <v>365</v>
      </c>
      <c r="J6" s="111"/>
      <c r="L6" s="91"/>
      <c r="M6" s="89"/>
      <c r="N6" s="65"/>
      <c r="O6" s="2" t="s">
        <v>120</v>
      </c>
      <c r="P6" s="2">
        <v>94</v>
      </c>
      <c r="Q6" s="2">
        <v>134</v>
      </c>
      <c r="R6" s="2">
        <v>109</v>
      </c>
      <c r="S6" s="2">
        <f t="shared" si="1"/>
        <v>337</v>
      </c>
      <c r="T6" s="111"/>
    </row>
    <row r="7" spans="2:20" ht="18.75" x14ac:dyDescent="0.3">
      <c r="B7" s="91"/>
      <c r="C7" s="89"/>
      <c r="D7" s="65"/>
      <c r="E7" s="2" t="s">
        <v>66</v>
      </c>
      <c r="F7" s="2">
        <v>150</v>
      </c>
      <c r="G7" s="2">
        <v>151</v>
      </c>
      <c r="H7" s="2">
        <v>138</v>
      </c>
      <c r="I7" s="2">
        <f t="shared" si="0"/>
        <v>439</v>
      </c>
      <c r="J7" s="111"/>
      <c r="L7" s="91"/>
      <c r="M7" s="89"/>
      <c r="N7" s="65"/>
      <c r="O7" s="2" t="s">
        <v>122</v>
      </c>
      <c r="P7" s="2">
        <v>82</v>
      </c>
      <c r="Q7" s="2">
        <v>95</v>
      </c>
      <c r="R7" s="2">
        <v>116</v>
      </c>
      <c r="S7" s="2">
        <f t="shared" si="1"/>
        <v>293</v>
      </c>
      <c r="T7" s="111"/>
    </row>
    <row r="8" spans="2:20" ht="18.75" x14ac:dyDescent="0.3">
      <c r="B8" s="91"/>
      <c r="C8" s="89"/>
      <c r="D8" s="65"/>
      <c r="E8" s="77" t="s">
        <v>6</v>
      </c>
      <c r="F8" s="77"/>
      <c r="G8" s="77"/>
      <c r="H8" s="77"/>
      <c r="I8" s="3">
        <f>SUM(I3:I7)</f>
        <v>2057</v>
      </c>
      <c r="L8" s="91"/>
      <c r="M8" s="89"/>
      <c r="N8" s="65"/>
      <c r="O8" s="77" t="s">
        <v>6</v>
      </c>
      <c r="P8" s="77"/>
      <c r="Q8" s="77"/>
      <c r="R8" s="77"/>
      <c r="S8" s="3">
        <f>SUM(S3:S7)</f>
        <v>1351</v>
      </c>
    </row>
    <row r="9" spans="2:20" ht="18.75" x14ac:dyDescent="0.3">
      <c r="B9" s="91"/>
      <c r="C9" s="89">
        <v>2</v>
      </c>
      <c r="D9" s="65" t="s">
        <v>81</v>
      </c>
      <c r="E9" s="2" t="s">
        <v>172</v>
      </c>
      <c r="F9" s="2">
        <v>115</v>
      </c>
      <c r="G9" s="2">
        <v>86</v>
      </c>
      <c r="H9" s="2">
        <v>98</v>
      </c>
      <c r="I9" s="2">
        <f>SUM(F9:H9)</f>
        <v>299</v>
      </c>
      <c r="J9" s="111"/>
      <c r="L9" s="91"/>
      <c r="M9" s="89">
        <v>2</v>
      </c>
      <c r="N9" s="65" t="s">
        <v>88</v>
      </c>
      <c r="O9" s="2" t="s">
        <v>21</v>
      </c>
      <c r="P9" s="2">
        <v>84</v>
      </c>
      <c r="Q9" s="2">
        <v>103</v>
      </c>
      <c r="R9" s="2">
        <v>151</v>
      </c>
      <c r="S9" s="2">
        <f>SUM(P9:R9)</f>
        <v>338</v>
      </c>
      <c r="T9" s="111"/>
    </row>
    <row r="10" spans="2:20" ht="18.75" x14ac:dyDescent="0.3">
      <c r="B10" s="91"/>
      <c r="C10" s="89"/>
      <c r="D10" s="65"/>
      <c r="E10" s="37" t="s">
        <v>9</v>
      </c>
      <c r="F10" s="37">
        <v>151</v>
      </c>
      <c r="G10" s="37">
        <v>138</v>
      </c>
      <c r="H10" s="37">
        <v>146</v>
      </c>
      <c r="I10" s="37">
        <f t="shared" ref="I10:I13" si="2">SUM(F10:H10)</f>
        <v>435</v>
      </c>
      <c r="J10" s="116"/>
      <c r="L10" s="91"/>
      <c r="M10" s="89"/>
      <c r="N10" s="65"/>
      <c r="O10" s="2" t="s">
        <v>137</v>
      </c>
      <c r="P10" s="2">
        <v>101</v>
      </c>
      <c r="Q10" s="2">
        <v>113</v>
      </c>
      <c r="R10" s="2">
        <v>72</v>
      </c>
      <c r="S10" s="2">
        <f t="shared" ref="S10:S13" si="3">SUM(P10:R10)</f>
        <v>286</v>
      </c>
      <c r="T10" s="111"/>
    </row>
    <row r="11" spans="2:20" ht="18.75" x14ac:dyDescent="0.3">
      <c r="B11" s="91"/>
      <c r="C11" s="89"/>
      <c r="D11" s="65"/>
      <c r="E11" s="117" t="s">
        <v>31</v>
      </c>
      <c r="F11" s="37">
        <v>103</v>
      </c>
      <c r="G11" s="37">
        <v>114</v>
      </c>
      <c r="H11" s="37">
        <v>128</v>
      </c>
      <c r="I11" s="37">
        <f t="shared" si="2"/>
        <v>345</v>
      </c>
      <c r="J11" s="116"/>
      <c r="L11" s="91"/>
      <c r="M11" s="89"/>
      <c r="N11" s="65"/>
      <c r="O11" s="2" t="s">
        <v>72</v>
      </c>
      <c r="P11" s="2">
        <v>103</v>
      </c>
      <c r="Q11" s="2">
        <v>102</v>
      </c>
      <c r="R11" s="2">
        <v>93</v>
      </c>
      <c r="S11" s="2">
        <f t="shared" si="3"/>
        <v>298</v>
      </c>
      <c r="T11" s="111"/>
    </row>
    <row r="12" spans="2:20" ht="18.75" x14ac:dyDescent="0.3">
      <c r="B12" s="91"/>
      <c r="C12" s="89"/>
      <c r="D12" s="65"/>
      <c r="E12" s="117" t="s">
        <v>126</v>
      </c>
      <c r="F12" s="37">
        <v>126</v>
      </c>
      <c r="G12" s="37">
        <v>83</v>
      </c>
      <c r="H12" s="37">
        <v>82</v>
      </c>
      <c r="I12" s="37">
        <f t="shared" si="2"/>
        <v>291</v>
      </c>
      <c r="J12" s="116"/>
      <c r="L12" s="91"/>
      <c r="M12" s="89"/>
      <c r="N12" s="65"/>
      <c r="O12" s="37" t="s">
        <v>136</v>
      </c>
      <c r="P12" s="37">
        <v>179</v>
      </c>
      <c r="Q12" s="37">
        <v>159</v>
      </c>
      <c r="R12" s="37">
        <v>150</v>
      </c>
      <c r="S12" s="37">
        <f t="shared" si="3"/>
        <v>488</v>
      </c>
      <c r="T12" s="116"/>
    </row>
    <row r="13" spans="2:20" ht="18.75" x14ac:dyDescent="0.3">
      <c r="B13" s="91"/>
      <c r="C13" s="89"/>
      <c r="D13" s="65"/>
      <c r="E13" s="117" t="s">
        <v>49</v>
      </c>
      <c r="F13" s="37">
        <v>76</v>
      </c>
      <c r="G13" s="37">
        <v>117</v>
      </c>
      <c r="H13" s="37">
        <v>131</v>
      </c>
      <c r="I13" s="37">
        <f t="shared" si="2"/>
        <v>324</v>
      </c>
      <c r="J13" s="116"/>
      <c r="L13" s="91"/>
      <c r="M13" s="89"/>
      <c r="N13" s="65"/>
      <c r="O13" s="2" t="s">
        <v>74</v>
      </c>
      <c r="P13" s="2">
        <v>96</v>
      </c>
      <c r="Q13" s="2">
        <v>109</v>
      </c>
      <c r="R13" s="2">
        <v>115</v>
      </c>
      <c r="S13" s="2">
        <f t="shared" si="3"/>
        <v>320</v>
      </c>
      <c r="T13" s="111"/>
    </row>
    <row r="14" spans="2:20" ht="18.75" x14ac:dyDescent="0.3">
      <c r="B14" s="91"/>
      <c r="C14" s="89"/>
      <c r="D14" s="65"/>
      <c r="E14" s="81" t="s">
        <v>6</v>
      </c>
      <c r="F14" s="81"/>
      <c r="G14" s="81"/>
      <c r="H14" s="81"/>
      <c r="I14" s="118">
        <f>SUM(I9:I13)</f>
        <v>1694</v>
      </c>
      <c r="J14" s="27"/>
      <c r="L14" s="91"/>
      <c r="M14" s="89"/>
      <c r="N14" s="65"/>
      <c r="O14" s="77" t="s">
        <v>6</v>
      </c>
      <c r="P14" s="77"/>
      <c r="Q14" s="77"/>
      <c r="R14" s="77"/>
      <c r="S14" s="3">
        <f>SUM(S9:S13)</f>
        <v>1730</v>
      </c>
    </row>
    <row r="15" spans="2:20" ht="18.75" x14ac:dyDescent="0.3">
      <c r="B15" s="91"/>
      <c r="C15" s="89">
        <v>3</v>
      </c>
      <c r="D15" s="65" t="s">
        <v>79</v>
      </c>
      <c r="E15" s="37" t="s">
        <v>152</v>
      </c>
      <c r="F15" s="37">
        <v>99</v>
      </c>
      <c r="G15" s="37">
        <v>144</v>
      </c>
      <c r="H15" s="37">
        <v>125</v>
      </c>
      <c r="I15" s="37">
        <f>SUM(F15:H15)</f>
        <v>368</v>
      </c>
      <c r="J15" s="116"/>
      <c r="L15" s="91"/>
      <c r="M15" s="89">
        <v>3</v>
      </c>
      <c r="N15" s="65" t="s">
        <v>87</v>
      </c>
      <c r="O15" s="2" t="s">
        <v>58</v>
      </c>
      <c r="P15" s="2">
        <v>130</v>
      </c>
      <c r="Q15" s="2">
        <v>141</v>
      </c>
      <c r="R15" s="2">
        <v>130</v>
      </c>
      <c r="S15" s="2">
        <f>SUM(P15:R15)</f>
        <v>401</v>
      </c>
      <c r="T15" s="111"/>
    </row>
    <row r="16" spans="2:20" ht="18.75" x14ac:dyDescent="0.3">
      <c r="B16" s="91"/>
      <c r="C16" s="89"/>
      <c r="D16" s="65"/>
      <c r="E16" s="37" t="s">
        <v>154</v>
      </c>
      <c r="F16" s="37">
        <v>95</v>
      </c>
      <c r="G16" s="37">
        <v>154</v>
      </c>
      <c r="H16" s="37">
        <v>121</v>
      </c>
      <c r="I16" s="37">
        <f t="shared" ref="I16:I19" si="4">SUM(F16:H16)</f>
        <v>370</v>
      </c>
      <c r="J16" s="116"/>
      <c r="L16" s="91"/>
      <c r="M16" s="89"/>
      <c r="N16" s="65"/>
      <c r="O16" s="2" t="s">
        <v>60</v>
      </c>
      <c r="P16" s="2">
        <v>84</v>
      </c>
      <c r="Q16" s="2">
        <v>83</v>
      </c>
      <c r="R16" s="2">
        <v>117</v>
      </c>
      <c r="S16" s="2">
        <f t="shared" ref="S16:S19" si="5">SUM(P16:R16)</f>
        <v>284</v>
      </c>
      <c r="T16" s="111"/>
    </row>
    <row r="17" spans="2:20" ht="18.75" x14ac:dyDescent="0.3">
      <c r="B17" s="91"/>
      <c r="C17" s="89"/>
      <c r="D17" s="65"/>
      <c r="E17" s="37" t="s">
        <v>153</v>
      </c>
      <c r="F17" s="37">
        <v>101</v>
      </c>
      <c r="G17" s="37">
        <v>120</v>
      </c>
      <c r="H17" s="37">
        <v>135</v>
      </c>
      <c r="I17" s="37">
        <f t="shared" si="4"/>
        <v>356</v>
      </c>
      <c r="J17" s="116"/>
      <c r="L17" s="91"/>
      <c r="M17" s="89"/>
      <c r="N17" s="65"/>
      <c r="O17" s="2" t="s">
        <v>123</v>
      </c>
      <c r="P17" s="2">
        <v>108</v>
      </c>
      <c r="Q17" s="2">
        <v>89</v>
      </c>
      <c r="R17" s="2">
        <v>94</v>
      </c>
      <c r="S17" s="2">
        <f t="shared" si="5"/>
        <v>291</v>
      </c>
      <c r="T17" s="111"/>
    </row>
    <row r="18" spans="2:20" ht="18.75" x14ac:dyDescent="0.3">
      <c r="B18" s="91"/>
      <c r="C18" s="89"/>
      <c r="D18" s="65"/>
      <c r="E18" s="37" t="s">
        <v>174</v>
      </c>
      <c r="F18" s="37">
        <v>159</v>
      </c>
      <c r="G18" s="37">
        <v>107</v>
      </c>
      <c r="H18" s="37">
        <v>124</v>
      </c>
      <c r="I18" s="37">
        <f t="shared" si="4"/>
        <v>390</v>
      </c>
      <c r="J18" s="116"/>
      <c r="L18" s="91"/>
      <c r="M18" s="89"/>
      <c r="N18" s="65"/>
      <c r="O18" s="2" t="s">
        <v>61</v>
      </c>
      <c r="P18" s="2">
        <v>75</v>
      </c>
      <c r="Q18" s="2">
        <v>127</v>
      </c>
      <c r="R18" s="2">
        <v>105</v>
      </c>
      <c r="S18" s="2">
        <f t="shared" si="5"/>
        <v>307</v>
      </c>
      <c r="T18" s="111"/>
    </row>
    <row r="19" spans="2:20" ht="18.75" x14ac:dyDescent="0.3">
      <c r="B19" s="91"/>
      <c r="C19" s="89"/>
      <c r="D19" s="65"/>
      <c r="E19" s="37" t="s">
        <v>65</v>
      </c>
      <c r="F19" s="37">
        <v>138</v>
      </c>
      <c r="G19" s="37">
        <v>135</v>
      </c>
      <c r="H19" s="37">
        <v>176</v>
      </c>
      <c r="I19" s="37">
        <f t="shared" si="4"/>
        <v>449</v>
      </c>
      <c r="J19" s="116"/>
      <c r="L19" s="91"/>
      <c r="M19" s="89"/>
      <c r="N19" s="65"/>
      <c r="O19" s="2" t="s">
        <v>62</v>
      </c>
      <c r="P19" s="2">
        <v>97</v>
      </c>
      <c r="Q19" s="2">
        <v>118</v>
      </c>
      <c r="R19" s="2">
        <v>115</v>
      </c>
      <c r="S19" s="2">
        <f t="shared" si="5"/>
        <v>330</v>
      </c>
      <c r="T19" s="111"/>
    </row>
    <row r="20" spans="2:20" ht="18.75" x14ac:dyDescent="0.3">
      <c r="B20" s="91"/>
      <c r="C20" s="89"/>
      <c r="D20" s="65"/>
      <c r="E20" s="6" t="s">
        <v>6</v>
      </c>
      <c r="F20" s="6"/>
      <c r="G20" s="6"/>
      <c r="H20" s="6"/>
      <c r="I20" s="3">
        <f>SUM(I15:I19)</f>
        <v>1933</v>
      </c>
      <c r="L20" s="91"/>
      <c r="M20" s="89"/>
      <c r="N20" s="65"/>
      <c r="O20" s="77" t="s">
        <v>6</v>
      </c>
      <c r="P20" s="77"/>
      <c r="Q20" s="77"/>
      <c r="R20" s="77"/>
      <c r="S20" s="3">
        <f>SUM(S15:S19)</f>
        <v>1613</v>
      </c>
    </row>
    <row r="21" spans="2:20" ht="18.75" x14ac:dyDescent="0.3">
      <c r="B21" s="91"/>
      <c r="C21" s="89">
        <v>4</v>
      </c>
      <c r="D21" s="65" t="s">
        <v>59</v>
      </c>
      <c r="E21" s="37" t="s">
        <v>22</v>
      </c>
      <c r="F21" s="2">
        <v>139</v>
      </c>
      <c r="G21" s="2">
        <v>131</v>
      </c>
      <c r="H21" s="2">
        <v>138</v>
      </c>
      <c r="I21" s="2">
        <f>SUM(F21:H21)</f>
        <v>408</v>
      </c>
      <c r="J21" s="111"/>
      <c r="L21" s="91"/>
      <c r="M21" s="89">
        <v>4</v>
      </c>
      <c r="N21" s="65" t="s">
        <v>25</v>
      </c>
      <c r="O21" s="2" t="s">
        <v>33</v>
      </c>
      <c r="P21" s="2">
        <v>127</v>
      </c>
      <c r="Q21" s="2">
        <v>118</v>
      </c>
      <c r="R21" s="2">
        <v>112</v>
      </c>
      <c r="S21" s="2">
        <f>SUM(P21:R21)</f>
        <v>357</v>
      </c>
      <c r="T21" s="111"/>
    </row>
    <row r="22" spans="2:20" ht="18.75" x14ac:dyDescent="0.3">
      <c r="B22" s="91"/>
      <c r="C22" s="89"/>
      <c r="D22" s="65"/>
      <c r="E22" s="37" t="s">
        <v>23</v>
      </c>
      <c r="F22" s="2">
        <v>112</v>
      </c>
      <c r="G22" s="2">
        <v>106</v>
      </c>
      <c r="H22" s="2">
        <v>114</v>
      </c>
      <c r="I22" s="2">
        <f t="shared" ref="I22:I25" si="6">SUM(F22:H22)</f>
        <v>332</v>
      </c>
      <c r="J22" s="111"/>
      <c r="L22" s="91"/>
      <c r="M22" s="89"/>
      <c r="N22" s="65"/>
      <c r="O22" s="37" t="s">
        <v>18</v>
      </c>
      <c r="P22" s="37">
        <v>149</v>
      </c>
      <c r="Q22" s="37">
        <v>149</v>
      </c>
      <c r="R22" s="37">
        <v>181</v>
      </c>
      <c r="S22" s="37">
        <f t="shared" ref="S22:S25" si="7">SUM(P22:R22)</f>
        <v>479</v>
      </c>
      <c r="T22" s="116"/>
    </row>
    <row r="23" spans="2:20" ht="18.75" x14ac:dyDescent="0.3">
      <c r="B23" s="91"/>
      <c r="C23" s="89"/>
      <c r="D23" s="65"/>
      <c r="E23" s="37" t="s">
        <v>24</v>
      </c>
      <c r="F23" s="2">
        <v>110</v>
      </c>
      <c r="G23" s="2">
        <v>92</v>
      </c>
      <c r="H23" s="2">
        <v>79</v>
      </c>
      <c r="I23" s="2">
        <f t="shared" si="6"/>
        <v>281</v>
      </c>
      <c r="J23" s="111"/>
      <c r="L23" s="91"/>
      <c r="M23" s="89"/>
      <c r="N23" s="65"/>
      <c r="O23" s="2" t="s">
        <v>17</v>
      </c>
      <c r="P23" s="2">
        <v>153</v>
      </c>
      <c r="Q23" s="2">
        <v>123</v>
      </c>
      <c r="R23" s="2">
        <v>129</v>
      </c>
      <c r="S23" s="2">
        <f t="shared" si="7"/>
        <v>405</v>
      </c>
      <c r="T23" s="111"/>
    </row>
    <row r="24" spans="2:20" ht="18.75" x14ac:dyDescent="0.3">
      <c r="B24" s="91"/>
      <c r="C24" s="89"/>
      <c r="D24" s="65"/>
      <c r="E24" s="37" t="s">
        <v>127</v>
      </c>
      <c r="F24" s="2">
        <v>90</v>
      </c>
      <c r="G24" s="2">
        <v>110</v>
      </c>
      <c r="H24" s="2">
        <v>97</v>
      </c>
      <c r="I24" s="2">
        <f t="shared" si="6"/>
        <v>297</v>
      </c>
      <c r="J24" s="111"/>
      <c r="L24" s="91"/>
      <c r="M24" s="89"/>
      <c r="N24" s="65"/>
      <c r="O24" s="2" t="s">
        <v>99</v>
      </c>
      <c r="P24" s="2">
        <v>81</v>
      </c>
      <c r="Q24" s="2">
        <v>124</v>
      </c>
      <c r="R24" s="2">
        <v>83</v>
      </c>
      <c r="S24" s="2">
        <f t="shared" si="7"/>
        <v>288</v>
      </c>
      <c r="T24" s="111"/>
    </row>
    <row r="25" spans="2:20" ht="18.75" x14ac:dyDescent="0.3">
      <c r="B25" s="91"/>
      <c r="C25" s="89"/>
      <c r="D25" s="65"/>
      <c r="E25" s="39" t="s">
        <v>10</v>
      </c>
      <c r="F25" s="2">
        <v>110</v>
      </c>
      <c r="G25" s="2">
        <v>118</v>
      </c>
      <c r="H25" s="2">
        <v>170</v>
      </c>
      <c r="I25" s="2">
        <f t="shared" si="6"/>
        <v>398</v>
      </c>
      <c r="J25" s="111"/>
      <c r="L25" s="91"/>
      <c r="M25" s="89"/>
      <c r="N25" s="65"/>
      <c r="O25" s="37" t="s">
        <v>8</v>
      </c>
      <c r="P25" s="37">
        <v>163</v>
      </c>
      <c r="Q25" s="37">
        <v>206</v>
      </c>
      <c r="R25" s="37">
        <v>182</v>
      </c>
      <c r="S25" s="37">
        <f t="shared" si="7"/>
        <v>551</v>
      </c>
      <c r="T25" s="111"/>
    </row>
    <row r="26" spans="2:20" ht="18.75" x14ac:dyDescent="0.3">
      <c r="B26" s="91"/>
      <c r="C26" s="89"/>
      <c r="D26" s="65"/>
      <c r="E26" s="77" t="s">
        <v>6</v>
      </c>
      <c r="F26" s="77"/>
      <c r="G26" s="77"/>
      <c r="H26" s="77"/>
      <c r="I26" s="3">
        <f>SUM(I21:I25)</f>
        <v>1716</v>
      </c>
      <c r="L26" s="91"/>
      <c r="M26" s="89"/>
      <c r="N26" s="65"/>
      <c r="O26" s="77" t="s">
        <v>6</v>
      </c>
      <c r="P26" s="77"/>
      <c r="Q26" s="77"/>
      <c r="R26" s="77"/>
      <c r="S26" s="3">
        <f>SUM(S21:S25)</f>
        <v>2080</v>
      </c>
    </row>
    <row r="27" spans="2:20" ht="18.75" x14ac:dyDescent="0.3">
      <c r="B27" s="91"/>
      <c r="C27" s="89">
        <v>5</v>
      </c>
      <c r="D27" s="65" t="s">
        <v>83</v>
      </c>
      <c r="E27" s="2" t="s">
        <v>141</v>
      </c>
      <c r="F27" s="2">
        <v>124</v>
      </c>
      <c r="G27" s="2">
        <v>159</v>
      </c>
      <c r="H27" s="2">
        <v>132</v>
      </c>
      <c r="I27" s="2">
        <f>SUM(F27:H27)</f>
        <v>415</v>
      </c>
      <c r="J27" s="111"/>
      <c r="L27" s="91"/>
      <c r="M27" s="89">
        <v>5</v>
      </c>
      <c r="N27" s="68" t="s">
        <v>14</v>
      </c>
      <c r="O27" s="2" t="s">
        <v>20</v>
      </c>
      <c r="P27" s="2">
        <v>89</v>
      </c>
      <c r="Q27" s="2">
        <v>73</v>
      </c>
      <c r="R27" s="2">
        <v>76</v>
      </c>
      <c r="S27" s="2">
        <f>SUM(P27:R27)</f>
        <v>238</v>
      </c>
      <c r="T27" s="111"/>
    </row>
    <row r="28" spans="2:20" ht="18.75" x14ac:dyDescent="0.3">
      <c r="B28" s="91"/>
      <c r="C28" s="89"/>
      <c r="D28" s="65"/>
      <c r="E28" s="2" t="s">
        <v>42</v>
      </c>
      <c r="F28" s="2">
        <v>100</v>
      </c>
      <c r="G28" s="2">
        <v>118</v>
      </c>
      <c r="H28" s="2">
        <v>109</v>
      </c>
      <c r="I28" s="2">
        <f t="shared" ref="I28:I31" si="8">SUM(F28:H28)</f>
        <v>327</v>
      </c>
      <c r="J28" s="111"/>
      <c r="L28" s="91"/>
      <c r="M28" s="89"/>
      <c r="N28" s="69"/>
      <c r="O28" s="37" t="s">
        <v>7</v>
      </c>
      <c r="P28" s="37">
        <v>164</v>
      </c>
      <c r="Q28" s="37">
        <v>151</v>
      </c>
      <c r="R28" s="37">
        <v>172</v>
      </c>
      <c r="S28" s="37">
        <f t="shared" ref="S28:S31" si="9">SUM(P28:R28)</f>
        <v>487</v>
      </c>
      <c r="T28" s="116"/>
    </row>
    <row r="29" spans="2:20" ht="18.75" x14ac:dyDescent="0.3">
      <c r="B29" s="91"/>
      <c r="C29" s="89"/>
      <c r="D29" s="65"/>
      <c r="E29" s="9" t="s">
        <v>75</v>
      </c>
      <c r="F29" s="2">
        <v>107</v>
      </c>
      <c r="G29" s="2">
        <v>103</v>
      </c>
      <c r="H29" s="2">
        <v>122</v>
      </c>
      <c r="I29" s="2">
        <f t="shared" si="8"/>
        <v>332</v>
      </c>
      <c r="J29" s="111"/>
      <c r="L29" s="91"/>
      <c r="M29" s="89"/>
      <c r="N29" s="69"/>
      <c r="O29" s="2" t="s">
        <v>77</v>
      </c>
      <c r="P29" s="2">
        <v>121</v>
      </c>
      <c r="Q29" s="2">
        <v>126</v>
      </c>
      <c r="R29" s="2">
        <v>147</v>
      </c>
      <c r="S29" s="2">
        <f t="shared" si="9"/>
        <v>394</v>
      </c>
      <c r="T29" s="111"/>
    </row>
    <row r="30" spans="2:20" ht="18.75" x14ac:dyDescent="0.3">
      <c r="B30" s="91"/>
      <c r="C30" s="89"/>
      <c r="D30" s="65"/>
      <c r="E30" s="2" t="s">
        <v>43</v>
      </c>
      <c r="F30" s="2">
        <v>107</v>
      </c>
      <c r="G30" s="2">
        <v>117</v>
      </c>
      <c r="H30" s="2">
        <v>98</v>
      </c>
      <c r="I30" s="2">
        <f t="shared" si="8"/>
        <v>322</v>
      </c>
      <c r="J30" s="111"/>
      <c r="L30" s="91"/>
      <c r="M30" s="89"/>
      <c r="N30" s="69"/>
      <c r="O30" s="2" t="s">
        <v>44</v>
      </c>
      <c r="P30" s="2">
        <v>104</v>
      </c>
      <c r="Q30" s="2">
        <v>135</v>
      </c>
      <c r="R30" s="2">
        <v>137</v>
      </c>
      <c r="S30" s="2">
        <f t="shared" si="9"/>
        <v>376</v>
      </c>
      <c r="T30" s="111"/>
    </row>
    <row r="31" spans="2:20" ht="18.75" x14ac:dyDescent="0.3">
      <c r="B31" s="91"/>
      <c r="C31" s="89"/>
      <c r="D31" s="65"/>
      <c r="E31" s="2" t="s">
        <v>16</v>
      </c>
      <c r="F31" s="2">
        <v>109</v>
      </c>
      <c r="G31" s="2">
        <v>110</v>
      </c>
      <c r="H31" s="2">
        <v>119</v>
      </c>
      <c r="I31" s="2">
        <f t="shared" si="8"/>
        <v>338</v>
      </c>
      <c r="J31" s="111"/>
      <c r="L31" s="91"/>
      <c r="M31" s="89"/>
      <c r="N31" s="69"/>
      <c r="O31" s="2" t="s">
        <v>45</v>
      </c>
      <c r="P31" s="2">
        <v>83</v>
      </c>
      <c r="Q31" s="2">
        <v>85</v>
      </c>
      <c r="R31" s="2">
        <v>75</v>
      </c>
      <c r="S31" s="2">
        <f t="shared" si="9"/>
        <v>243</v>
      </c>
      <c r="T31" s="111"/>
    </row>
    <row r="32" spans="2:20" ht="18.75" x14ac:dyDescent="0.3">
      <c r="B32" s="91"/>
      <c r="C32" s="89"/>
      <c r="D32" s="65"/>
      <c r="E32" s="77" t="s">
        <v>6</v>
      </c>
      <c r="F32" s="77"/>
      <c r="G32" s="77"/>
      <c r="H32" s="77"/>
      <c r="I32" s="3">
        <f>SUM(I27:I31)</f>
        <v>1734</v>
      </c>
      <c r="L32" s="91"/>
      <c r="M32" s="89"/>
      <c r="N32" s="70"/>
      <c r="O32" s="77" t="s">
        <v>6</v>
      </c>
      <c r="P32" s="77"/>
      <c r="Q32" s="77"/>
      <c r="R32" s="77"/>
      <c r="S32" s="3">
        <f>SUM(S27:S31)</f>
        <v>1738</v>
      </c>
    </row>
    <row r="33" spans="2:20" ht="18.75" x14ac:dyDescent="0.3">
      <c r="B33" s="91"/>
      <c r="C33" s="89">
        <v>6</v>
      </c>
      <c r="D33" s="65" t="s">
        <v>84</v>
      </c>
      <c r="E33" s="2" t="s">
        <v>175</v>
      </c>
      <c r="F33" s="2">
        <v>49</v>
      </c>
      <c r="G33" s="2">
        <v>60</v>
      </c>
      <c r="H33" s="2">
        <v>70</v>
      </c>
      <c r="I33" s="2">
        <f>SUM(F33:H33)</f>
        <v>179</v>
      </c>
      <c r="J33" s="111"/>
      <c r="L33" s="91"/>
      <c r="M33" s="89">
        <v>6</v>
      </c>
      <c r="N33" s="68" t="s">
        <v>85</v>
      </c>
      <c r="O33" s="37" t="s">
        <v>32</v>
      </c>
      <c r="P33" s="2">
        <v>84</v>
      </c>
      <c r="Q33" s="2">
        <v>115</v>
      </c>
      <c r="R33" s="2">
        <v>135</v>
      </c>
      <c r="S33" s="2">
        <f>SUM(P33:R33)</f>
        <v>334</v>
      </c>
      <c r="T33" s="111"/>
    </row>
    <row r="34" spans="2:20" ht="18.75" x14ac:dyDescent="0.3">
      <c r="B34" s="91"/>
      <c r="C34" s="89"/>
      <c r="D34" s="65"/>
      <c r="E34" s="2" t="s">
        <v>36</v>
      </c>
      <c r="F34" s="2">
        <v>102</v>
      </c>
      <c r="G34" s="2">
        <v>86</v>
      </c>
      <c r="H34" s="2">
        <v>90</v>
      </c>
      <c r="I34" s="2">
        <f t="shared" ref="I34:I37" si="10">SUM(F34:H34)</f>
        <v>278</v>
      </c>
      <c r="J34" s="111"/>
      <c r="L34" s="91"/>
      <c r="M34" s="89"/>
      <c r="N34" s="69"/>
      <c r="O34" s="37" t="s">
        <v>173</v>
      </c>
      <c r="P34" s="2">
        <v>88</v>
      </c>
      <c r="Q34" s="2">
        <v>67</v>
      </c>
      <c r="R34" s="2">
        <v>100</v>
      </c>
      <c r="S34" s="2">
        <f t="shared" ref="S34:S37" si="11">SUM(P34:R34)</f>
        <v>255</v>
      </c>
      <c r="T34" s="111"/>
    </row>
    <row r="35" spans="2:20" ht="18.75" x14ac:dyDescent="0.3">
      <c r="B35" s="91"/>
      <c r="C35" s="89"/>
      <c r="D35" s="65"/>
      <c r="E35" s="2" t="s">
        <v>37</v>
      </c>
      <c r="F35" s="2">
        <v>76</v>
      </c>
      <c r="G35" s="2">
        <v>124</v>
      </c>
      <c r="H35" s="2">
        <v>94</v>
      </c>
      <c r="I35" s="2">
        <f t="shared" si="10"/>
        <v>294</v>
      </c>
      <c r="J35" s="111"/>
      <c r="L35" s="91"/>
      <c r="M35" s="89"/>
      <c r="N35" s="69"/>
      <c r="O35" s="39" t="s">
        <v>133</v>
      </c>
      <c r="P35" s="2">
        <v>145</v>
      </c>
      <c r="Q35" s="2">
        <v>120</v>
      </c>
      <c r="R35" s="2">
        <v>134</v>
      </c>
      <c r="S35" s="2">
        <f t="shared" si="11"/>
        <v>399</v>
      </c>
      <c r="T35" s="111"/>
    </row>
    <row r="36" spans="2:20" ht="18.75" x14ac:dyDescent="0.3">
      <c r="B36" s="91"/>
      <c r="C36" s="89"/>
      <c r="D36" s="65"/>
      <c r="E36" s="2" t="s">
        <v>38</v>
      </c>
      <c r="F36" s="2">
        <v>111</v>
      </c>
      <c r="G36" s="2">
        <v>92</v>
      </c>
      <c r="H36" s="2">
        <v>146</v>
      </c>
      <c r="I36" s="2">
        <f t="shared" si="10"/>
        <v>349</v>
      </c>
      <c r="J36" s="111"/>
      <c r="L36" s="91"/>
      <c r="M36" s="89"/>
      <c r="N36" s="69"/>
      <c r="O36" s="37" t="s">
        <v>11</v>
      </c>
      <c r="P36" s="2">
        <v>137</v>
      </c>
      <c r="Q36" s="2">
        <v>131</v>
      </c>
      <c r="R36" s="2">
        <v>128</v>
      </c>
      <c r="S36" s="2">
        <f t="shared" si="11"/>
        <v>396</v>
      </c>
      <c r="T36" s="111"/>
    </row>
    <row r="37" spans="2:20" ht="18.75" x14ac:dyDescent="0.3">
      <c r="B37" s="91"/>
      <c r="C37" s="89"/>
      <c r="D37" s="65"/>
      <c r="E37" s="2" t="s">
        <v>76</v>
      </c>
      <c r="F37" s="2">
        <v>81</v>
      </c>
      <c r="G37" s="2">
        <v>53</v>
      </c>
      <c r="H37" s="2">
        <v>67</v>
      </c>
      <c r="I37" s="2">
        <f t="shared" si="10"/>
        <v>201</v>
      </c>
      <c r="J37" s="111"/>
      <c r="L37" s="91"/>
      <c r="M37" s="89"/>
      <c r="N37" s="69"/>
      <c r="O37" s="37" t="s">
        <v>78</v>
      </c>
      <c r="P37" s="2">
        <v>105</v>
      </c>
      <c r="Q37" s="2">
        <v>84</v>
      </c>
      <c r="R37" s="2">
        <v>113</v>
      </c>
      <c r="S37" s="2">
        <f t="shared" si="11"/>
        <v>302</v>
      </c>
      <c r="T37" s="111"/>
    </row>
    <row r="38" spans="2:20" ht="18.75" x14ac:dyDescent="0.3">
      <c r="B38" s="91"/>
      <c r="C38" s="89"/>
      <c r="D38" s="65"/>
      <c r="E38" s="77" t="s">
        <v>6</v>
      </c>
      <c r="F38" s="77"/>
      <c r="G38" s="77"/>
      <c r="H38" s="77"/>
      <c r="I38" s="3">
        <f>SUM(I33:I37)</f>
        <v>1301</v>
      </c>
      <c r="L38" s="91"/>
      <c r="M38" s="89"/>
      <c r="N38" s="70"/>
      <c r="O38" s="77" t="s">
        <v>6</v>
      </c>
      <c r="P38" s="77"/>
      <c r="Q38" s="77"/>
      <c r="R38" s="77"/>
      <c r="S38" s="3">
        <f>SUM(S33:S37)</f>
        <v>1686</v>
      </c>
    </row>
    <row r="40" spans="2:20" ht="23.25" x14ac:dyDescent="0.25">
      <c r="N40" s="10" t="s">
        <v>39</v>
      </c>
    </row>
    <row r="41" spans="2:20" ht="23.25" x14ac:dyDescent="0.25">
      <c r="N41" s="10"/>
    </row>
    <row r="42" spans="2:20" ht="21.75" thickBot="1" x14ac:dyDescent="0.3">
      <c r="M42" s="63">
        <v>1</v>
      </c>
      <c r="N42" s="62" t="s">
        <v>25</v>
      </c>
      <c r="O42" s="11">
        <v>2080</v>
      </c>
    </row>
    <row r="43" spans="2:20" ht="21.75" thickBot="1" x14ac:dyDescent="0.3">
      <c r="M43" s="63">
        <v>2</v>
      </c>
      <c r="N43" s="62" t="s">
        <v>15</v>
      </c>
      <c r="O43" s="11">
        <v>2057</v>
      </c>
    </row>
    <row r="44" spans="2:20" ht="21.75" thickBot="1" x14ac:dyDescent="0.3">
      <c r="M44" s="63">
        <v>3</v>
      </c>
      <c r="N44" s="62" t="s">
        <v>79</v>
      </c>
      <c r="O44" s="8">
        <v>1933</v>
      </c>
    </row>
    <row r="45" spans="2:20" ht="21.75" thickBot="1" x14ac:dyDescent="0.3">
      <c r="M45" s="63">
        <v>4</v>
      </c>
      <c r="N45" s="62" t="s">
        <v>14</v>
      </c>
      <c r="O45" s="8">
        <v>1738</v>
      </c>
    </row>
    <row r="46" spans="2:20" ht="21.75" thickBot="1" x14ac:dyDescent="0.3">
      <c r="M46" s="63">
        <v>5</v>
      </c>
      <c r="N46" s="62" t="s">
        <v>83</v>
      </c>
      <c r="O46" s="8">
        <v>1734</v>
      </c>
    </row>
    <row r="47" spans="2:20" ht="21.75" thickBot="1" x14ac:dyDescent="0.3">
      <c r="M47" s="63">
        <v>6</v>
      </c>
      <c r="N47" s="62" t="s">
        <v>88</v>
      </c>
      <c r="O47" s="7">
        <v>1730</v>
      </c>
    </row>
    <row r="48" spans="2:20" ht="21.75" thickBot="1" x14ac:dyDescent="0.3">
      <c r="M48" s="8">
        <v>7</v>
      </c>
      <c r="N48" s="62" t="s">
        <v>59</v>
      </c>
      <c r="O48" s="11">
        <v>1716</v>
      </c>
    </row>
    <row r="49" spans="13:15" ht="21.75" thickBot="1" x14ac:dyDescent="0.3">
      <c r="M49" s="8">
        <v>8</v>
      </c>
      <c r="N49" s="62" t="s">
        <v>85</v>
      </c>
      <c r="O49" s="11">
        <v>1696</v>
      </c>
    </row>
    <row r="50" spans="13:15" ht="33.75" thickBot="1" x14ac:dyDescent="0.3">
      <c r="M50" s="8">
        <v>9</v>
      </c>
      <c r="N50" s="62" t="s">
        <v>81</v>
      </c>
      <c r="O50" s="8">
        <v>1694</v>
      </c>
    </row>
    <row r="51" spans="13:15" ht="21.75" thickBot="1" x14ac:dyDescent="0.3">
      <c r="M51" s="8">
        <v>10</v>
      </c>
      <c r="N51" s="62" t="s">
        <v>87</v>
      </c>
      <c r="O51" s="11">
        <f>S20</f>
        <v>1613</v>
      </c>
    </row>
    <row r="52" spans="13:15" ht="21.75" thickBot="1" x14ac:dyDescent="0.3">
      <c r="M52" s="8">
        <v>11</v>
      </c>
      <c r="N52" s="62" t="s">
        <v>90</v>
      </c>
      <c r="O52" s="8">
        <v>1351</v>
      </c>
    </row>
    <row r="53" spans="13:15" ht="21.75" thickBot="1" x14ac:dyDescent="0.3">
      <c r="M53" s="8">
        <v>12</v>
      </c>
      <c r="N53" s="62" t="s">
        <v>84</v>
      </c>
      <c r="O53" s="11">
        <v>1301</v>
      </c>
    </row>
  </sheetData>
  <autoFilter ref="N41:O53" xr:uid="{00000000-0009-0000-0000-000001000000}">
    <sortState xmlns:xlrd2="http://schemas.microsoft.com/office/spreadsheetml/2017/richdata2" ref="N42:O53">
      <sortCondition descending="1" ref="O41:O53"/>
    </sortState>
  </autoFilter>
  <sortState xmlns:xlrd2="http://schemas.microsoft.com/office/spreadsheetml/2017/richdata2" ref="N42:O53">
    <sortCondition descending="1" ref="O42:O53"/>
  </sortState>
  <mergeCells count="39">
    <mergeCell ref="B1:I1"/>
    <mergeCell ref="L1:S1"/>
    <mergeCell ref="B3:B38"/>
    <mergeCell ref="C3:C8"/>
    <mergeCell ref="E8:H8"/>
    <mergeCell ref="C9:C14"/>
    <mergeCell ref="D3:D8"/>
    <mergeCell ref="E14:H14"/>
    <mergeCell ref="C15:C20"/>
    <mergeCell ref="C33:C38"/>
    <mergeCell ref="D33:D38"/>
    <mergeCell ref="E38:H38"/>
    <mergeCell ref="C21:C26"/>
    <mergeCell ref="D21:D26"/>
    <mergeCell ref="E26:H26"/>
    <mergeCell ref="C27:C32"/>
    <mergeCell ref="D15:D20"/>
    <mergeCell ref="D27:D32"/>
    <mergeCell ref="O14:R14"/>
    <mergeCell ref="M15:M20"/>
    <mergeCell ref="N3:N8"/>
    <mergeCell ref="O20:R20"/>
    <mergeCell ref="M3:M8"/>
    <mergeCell ref="D9:D14"/>
    <mergeCell ref="O38:R38"/>
    <mergeCell ref="N33:N38"/>
    <mergeCell ref="N15:N20"/>
    <mergeCell ref="E32:H32"/>
    <mergeCell ref="N21:N26"/>
    <mergeCell ref="N27:N32"/>
    <mergeCell ref="O26:R26"/>
    <mergeCell ref="M27:M32"/>
    <mergeCell ref="O32:R32"/>
    <mergeCell ref="L3:L38"/>
    <mergeCell ref="M21:M26"/>
    <mergeCell ref="M33:M38"/>
    <mergeCell ref="O8:R8"/>
    <mergeCell ref="M9:M14"/>
    <mergeCell ref="N9:N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47"/>
  <sheetViews>
    <sheetView topLeftCell="D1" workbookViewId="0">
      <selection activeCell="V20" sqref="V20"/>
    </sheetView>
  </sheetViews>
  <sheetFormatPr defaultRowHeight="15" x14ac:dyDescent="0.25"/>
  <cols>
    <col min="2" max="2" width="21.7109375" bestFit="1" customWidth="1"/>
    <col min="3" max="3" width="11.7109375" bestFit="1" customWidth="1"/>
    <col min="4" max="4" width="56.28515625" bestFit="1" customWidth="1"/>
    <col min="5" max="5" width="16.5703125" bestFit="1" customWidth="1"/>
    <col min="14" max="14" width="15.85546875" customWidth="1"/>
    <col min="16" max="17" width="5.5703125" bestFit="1" customWidth="1"/>
    <col min="18" max="18" width="14" customWidth="1"/>
    <col min="20" max="20" width="13.7109375" customWidth="1"/>
  </cols>
  <sheetData>
    <row r="1" spans="2:24" ht="31.5" x14ac:dyDescent="0.5">
      <c r="C1" s="93" t="s">
        <v>177</v>
      </c>
      <c r="D1" s="93"/>
      <c r="E1" s="93"/>
      <c r="F1" s="93"/>
      <c r="G1" s="93"/>
      <c r="H1" s="93"/>
      <c r="I1" s="93"/>
      <c r="J1" s="93"/>
    </row>
    <row r="2" spans="2:24" ht="18.75" x14ac:dyDescent="0.3">
      <c r="B2" s="2" t="s">
        <v>0</v>
      </c>
      <c r="C2" s="2" t="s">
        <v>1</v>
      </c>
      <c r="D2" s="2"/>
      <c r="E2" s="2" t="s">
        <v>2</v>
      </c>
      <c r="F2" s="2" t="s">
        <v>3</v>
      </c>
      <c r="G2" s="2" t="s">
        <v>4</v>
      </c>
      <c r="H2" s="2" t="s">
        <v>40</v>
      </c>
      <c r="I2" s="9" t="s">
        <v>41</v>
      </c>
      <c r="J2" s="2" t="s">
        <v>5</v>
      </c>
    </row>
    <row r="3" spans="2:24" ht="21" x14ac:dyDescent="0.35">
      <c r="B3" s="90" t="s">
        <v>56</v>
      </c>
      <c r="C3" s="89">
        <v>1</v>
      </c>
      <c r="D3" s="65" t="s">
        <v>25</v>
      </c>
      <c r="E3" s="2" t="s">
        <v>33</v>
      </c>
      <c r="F3" s="2">
        <v>159</v>
      </c>
      <c r="G3" s="2">
        <v>119</v>
      </c>
      <c r="H3" s="2">
        <v>128</v>
      </c>
      <c r="I3" s="2">
        <v>122</v>
      </c>
      <c r="J3" s="2">
        <f>SUM(F3:I3)</f>
        <v>528</v>
      </c>
      <c r="N3" s="119"/>
      <c r="O3" s="119"/>
      <c r="P3" s="119"/>
      <c r="Q3" s="105"/>
      <c r="R3" s="119"/>
      <c r="S3" s="119"/>
      <c r="T3" s="119"/>
    </row>
    <row r="4" spans="2:24" ht="21" x14ac:dyDescent="0.35">
      <c r="B4" s="91"/>
      <c r="C4" s="89"/>
      <c r="D4" s="65"/>
      <c r="E4" s="2" t="s">
        <v>18</v>
      </c>
      <c r="F4" s="37">
        <v>127</v>
      </c>
      <c r="G4" s="2">
        <v>159</v>
      </c>
      <c r="H4" s="2">
        <v>150</v>
      </c>
      <c r="I4" s="2">
        <v>136</v>
      </c>
      <c r="J4" s="2">
        <f t="shared" ref="J4:J7" si="0">SUM(F4:I4)</f>
        <v>572</v>
      </c>
      <c r="N4" s="106"/>
      <c r="O4" s="106"/>
      <c r="P4" s="106"/>
      <c r="Q4" s="105"/>
      <c r="R4" s="106"/>
      <c r="S4" s="106"/>
      <c r="T4" s="106"/>
    </row>
    <row r="5" spans="2:24" ht="21" x14ac:dyDescent="0.35">
      <c r="B5" s="91"/>
      <c r="C5" s="89"/>
      <c r="D5" s="65"/>
      <c r="E5" s="2" t="s">
        <v>17</v>
      </c>
      <c r="F5" s="2">
        <v>126</v>
      </c>
      <c r="G5" s="2">
        <v>108</v>
      </c>
      <c r="H5" s="2">
        <v>111</v>
      </c>
      <c r="I5" s="2">
        <v>129</v>
      </c>
      <c r="J5" s="2">
        <f t="shared" si="0"/>
        <v>474</v>
      </c>
      <c r="N5" s="106"/>
      <c r="O5" s="106"/>
      <c r="P5" s="107"/>
      <c r="Q5" s="105"/>
      <c r="R5" s="106"/>
      <c r="S5" s="106"/>
      <c r="T5" s="107"/>
    </row>
    <row r="6" spans="2:24" ht="21" x14ac:dyDescent="0.35">
      <c r="B6" s="91"/>
      <c r="C6" s="89"/>
      <c r="D6" s="65"/>
      <c r="E6" s="2" t="s">
        <v>99</v>
      </c>
      <c r="F6" s="2">
        <v>87</v>
      </c>
      <c r="G6" s="2">
        <v>91</v>
      </c>
      <c r="H6" s="2">
        <v>94</v>
      </c>
      <c r="I6" s="2">
        <v>90</v>
      </c>
      <c r="J6" s="2">
        <f t="shared" si="0"/>
        <v>362</v>
      </c>
      <c r="N6" s="106"/>
      <c r="O6" s="106"/>
      <c r="P6" s="107"/>
      <c r="Q6" s="105"/>
      <c r="R6" s="106"/>
      <c r="S6" s="106"/>
      <c r="T6" s="107"/>
    </row>
    <row r="7" spans="2:24" ht="21" x14ac:dyDescent="0.35">
      <c r="B7" s="91"/>
      <c r="C7" s="89"/>
      <c r="D7" s="65"/>
      <c r="E7" s="2" t="s">
        <v>8</v>
      </c>
      <c r="F7" s="2">
        <v>156</v>
      </c>
      <c r="G7" s="2">
        <v>138</v>
      </c>
      <c r="H7" s="2">
        <v>146</v>
      </c>
      <c r="I7" s="2">
        <v>160</v>
      </c>
      <c r="J7" s="2">
        <f t="shared" si="0"/>
        <v>600</v>
      </c>
      <c r="N7" s="106"/>
      <c r="O7" s="106"/>
      <c r="P7" s="107"/>
      <c r="Q7" s="105"/>
      <c r="R7" s="106"/>
      <c r="S7" s="106"/>
      <c r="T7" s="107"/>
    </row>
    <row r="8" spans="2:24" ht="18.75" x14ac:dyDescent="0.3">
      <c r="B8" s="91"/>
      <c r="C8" s="89"/>
      <c r="D8" s="65"/>
      <c r="E8" s="77" t="s">
        <v>6</v>
      </c>
      <c r="F8" s="77"/>
      <c r="G8" s="77"/>
      <c r="H8" s="77"/>
      <c r="I8" s="77"/>
      <c r="J8" s="3">
        <f>SUM(J3:J7)</f>
        <v>2536</v>
      </c>
    </row>
    <row r="9" spans="2:24" ht="21" x14ac:dyDescent="0.35">
      <c r="B9" s="91"/>
      <c r="C9" s="89">
        <v>2</v>
      </c>
      <c r="D9" s="65" t="s">
        <v>15</v>
      </c>
      <c r="E9" s="2" t="s">
        <v>69</v>
      </c>
      <c r="F9" s="2">
        <v>185</v>
      </c>
      <c r="G9" s="2">
        <v>188</v>
      </c>
      <c r="H9" s="2">
        <v>198</v>
      </c>
      <c r="I9" s="2">
        <v>176</v>
      </c>
      <c r="J9" s="2">
        <f>SUM(F9:I9)</f>
        <v>747</v>
      </c>
      <c r="U9" s="24"/>
    </row>
    <row r="10" spans="2:24" ht="18.75" x14ac:dyDescent="0.3">
      <c r="B10" s="91"/>
      <c r="C10" s="89"/>
      <c r="D10" s="65"/>
      <c r="E10" s="2" t="s">
        <v>67</v>
      </c>
      <c r="F10" s="2">
        <v>98</v>
      </c>
      <c r="G10" s="2">
        <v>127</v>
      </c>
      <c r="H10" s="2">
        <v>131</v>
      </c>
      <c r="I10" s="2">
        <v>180</v>
      </c>
      <c r="J10" s="2">
        <f t="shared" ref="J10:J19" si="1">SUM(F10:I10)</f>
        <v>536</v>
      </c>
    </row>
    <row r="11" spans="2:24" ht="21" x14ac:dyDescent="0.35">
      <c r="B11" s="91"/>
      <c r="C11" s="89"/>
      <c r="D11" s="65"/>
      <c r="E11" s="2" t="s">
        <v>68</v>
      </c>
      <c r="F11" s="2">
        <v>162</v>
      </c>
      <c r="G11" s="2">
        <v>151</v>
      </c>
      <c r="H11" s="2">
        <v>124</v>
      </c>
      <c r="I11" s="2">
        <v>113</v>
      </c>
      <c r="J11" s="2">
        <f t="shared" si="1"/>
        <v>550</v>
      </c>
      <c r="N11" s="94" t="s">
        <v>54</v>
      </c>
      <c r="O11" s="94"/>
      <c r="P11" s="94"/>
      <c r="Q11" s="94"/>
      <c r="R11" s="94"/>
      <c r="T11" s="94" t="s">
        <v>55</v>
      </c>
      <c r="U11" s="94"/>
      <c r="V11" s="94"/>
      <c r="W11" s="94"/>
      <c r="X11" s="94"/>
    </row>
    <row r="12" spans="2:24" ht="18.75" x14ac:dyDescent="0.3">
      <c r="B12" s="91"/>
      <c r="C12" s="89"/>
      <c r="D12" s="65"/>
      <c r="E12" s="2" t="s">
        <v>70</v>
      </c>
      <c r="F12" s="2">
        <v>124</v>
      </c>
      <c r="G12" s="2">
        <v>95</v>
      </c>
      <c r="H12" s="2">
        <v>112</v>
      </c>
      <c r="I12" s="2">
        <v>114</v>
      </c>
      <c r="J12" s="2">
        <f t="shared" si="1"/>
        <v>445</v>
      </c>
      <c r="N12" s="120" t="s">
        <v>69</v>
      </c>
      <c r="O12" s="120">
        <v>180</v>
      </c>
      <c r="P12" s="120">
        <v>215</v>
      </c>
      <c r="Q12" s="120">
        <f>SUM(O12:P12)</f>
        <v>395</v>
      </c>
      <c r="R12" s="112">
        <f t="shared" ref="R12" si="2">Q12/2</f>
        <v>197.5</v>
      </c>
      <c r="S12" s="105"/>
      <c r="T12" s="120" t="s">
        <v>77</v>
      </c>
      <c r="U12" s="120">
        <v>184</v>
      </c>
      <c r="V12" s="120">
        <v>192</v>
      </c>
      <c r="W12" s="120">
        <f>SUM(U12:V12)</f>
        <v>376</v>
      </c>
      <c r="X12" s="109">
        <f>W12/2</f>
        <v>188</v>
      </c>
    </row>
    <row r="13" spans="2:24" ht="18.75" x14ac:dyDescent="0.3">
      <c r="B13" s="91"/>
      <c r="C13" s="89"/>
      <c r="D13" s="65"/>
      <c r="E13" s="2" t="s">
        <v>66</v>
      </c>
      <c r="F13" s="2">
        <v>119</v>
      </c>
      <c r="G13" s="2">
        <v>120</v>
      </c>
      <c r="H13" s="2">
        <v>157</v>
      </c>
      <c r="I13" s="2">
        <v>139</v>
      </c>
      <c r="J13" s="2">
        <f t="shared" si="1"/>
        <v>535</v>
      </c>
      <c r="N13" s="108" t="s">
        <v>8</v>
      </c>
      <c r="O13" s="108">
        <v>181</v>
      </c>
      <c r="P13" s="108">
        <v>201</v>
      </c>
      <c r="Q13" s="108">
        <f t="shared" ref="Q13" si="3">SUM(O13:P13)</f>
        <v>382</v>
      </c>
      <c r="R13" s="109">
        <f t="shared" ref="R13" si="4">Q13/2</f>
        <v>191</v>
      </c>
      <c r="S13" s="105"/>
      <c r="T13" s="108" t="s">
        <v>7</v>
      </c>
      <c r="U13" s="108">
        <v>195</v>
      </c>
      <c r="V13" s="108">
        <v>160</v>
      </c>
      <c r="W13" s="108">
        <f>SUM(U13:V13)</f>
        <v>355</v>
      </c>
      <c r="X13" s="112">
        <f>W13/2</f>
        <v>177.5</v>
      </c>
    </row>
    <row r="14" spans="2:24" ht="18.75" x14ac:dyDescent="0.3">
      <c r="B14" s="91"/>
      <c r="C14" s="89"/>
      <c r="D14" s="65"/>
      <c r="E14" s="6" t="s">
        <v>6</v>
      </c>
      <c r="F14" s="6"/>
      <c r="G14" s="6"/>
      <c r="H14" s="6"/>
      <c r="I14" s="6"/>
      <c r="J14" s="3">
        <f>SUM(J9:J13)</f>
        <v>2813</v>
      </c>
      <c r="N14" s="110" t="s">
        <v>133</v>
      </c>
      <c r="O14" s="108">
        <v>153</v>
      </c>
      <c r="P14" s="108">
        <v>202</v>
      </c>
      <c r="Q14" s="108">
        <f t="shared" ref="Q14" si="5">SUM(O14:P14)</f>
        <v>355</v>
      </c>
      <c r="R14" s="112">
        <f t="shared" ref="R14" si="6">Q14/2</f>
        <v>177.5</v>
      </c>
      <c r="S14" s="105"/>
      <c r="T14" s="108" t="s">
        <v>9</v>
      </c>
      <c r="U14" s="108">
        <v>149</v>
      </c>
      <c r="V14" s="108">
        <v>194</v>
      </c>
      <c r="W14" s="108">
        <f t="shared" ref="W14" si="7">SUM(U14:V14)</f>
        <v>343</v>
      </c>
      <c r="X14" s="112">
        <f t="shared" ref="X14" si="8">W14/2</f>
        <v>171.5</v>
      </c>
    </row>
    <row r="15" spans="2:24" ht="21" x14ac:dyDescent="0.35">
      <c r="B15" s="91"/>
      <c r="C15" s="89">
        <v>3</v>
      </c>
      <c r="D15" s="65" t="s">
        <v>83</v>
      </c>
      <c r="E15" s="2" t="s">
        <v>141</v>
      </c>
      <c r="F15" s="2">
        <v>102</v>
      </c>
      <c r="G15" s="2">
        <v>85</v>
      </c>
      <c r="H15" s="2">
        <v>96</v>
      </c>
      <c r="I15" s="2">
        <v>147</v>
      </c>
      <c r="J15" s="2">
        <f t="shared" si="1"/>
        <v>430</v>
      </c>
      <c r="S15" s="106"/>
      <c r="T15" s="115"/>
      <c r="U15" s="115"/>
      <c r="V15" s="115"/>
      <c r="W15" s="115"/>
      <c r="X15" s="40"/>
    </row>
    <row r="16" spans="2:24" ht="18.75" x14ac:dyDescent="0.3">
      <c r="B16" s="91"/>
      <c r="C16" s="89"/>
      <c r="D16" s="65"/>
      <c r="E16" s="2" t="s">
        <v>42</v>
      </c>
      <c r="F16" s="2">
        <v>100</v>
      </c>
      <c r="G16" s="2">
        <v>150</v>
      </c>
      <c r="H16" s="2">
        <v>144</v>
      </c>
      <c r="I16" s="2">
        <v>119</v>
      </c>
      <c r="J16" s="2">
        <f t="shared" si="1"/>
        <v>513</v>
      </c>
      <c r="R16" s="105"/>
      <c r="S16" s="105"/>
      <c r="T16" s="105"/>
    </row>
    <row r="17" spans="2:19" ht="18.75" x14ac:dyDescent="0.3">
      <c r="B17" s="91"/>
      <c r="C17" s="89"/>
      <c r="D17" s="65"/>
      <c r="E17" s="9" t="s">
        <v>75</v>
      </c>
      <c r="F17" s="2">
        <v>80</v>
      </c>
      <c r="G17" s="2">
        <v>150</v>
      </c>
      <c r="H17" s="2">
        <v>128</v>
      </c>
      <c r="I17" s="2">
        <v>113</v>
      </c>
      <c r="J17" s="2">
        <f t="shared" si="1"/>
        <v>471</v>
      </c>
      <c r="S17" s="105"/>
    </row>
    <row r="18" spans="2:19" ht="18.75" x14ac:dyDescent="0.3">
      <c r="B18" s="91"/>
      <c r="C18" s="89"/>
      <c r="D18" s="65"/>
      <c r="E18" s="2" t="s">
        <v>43</v>
      </c>
      <c r="F18" s="2">
        <v>109</v>
      </c>
      <c r="G18" s="2">
        <v>133</v>
      </c>
      <c r="H18" s="2">
        <v>119</v>
      </c>
      <c r="I18" s="2">
        <v>90</v>
      </c>
      <c r="J18" s="2">
        <f t="shared" si="1"/>
        <v>451</v>
      </c>
    </row>
    <row r="19" spans="2:19" ht="18.75" x14ac:dyDescent="0.3">
      <c r="B19" s="91"/>
      <c r="C19" s="89"/>
      <c r="D19" s="65"/>
      <c r="E19" s="2" t="s">
        <v>16</v>
      </c>
      <c r="F19" s="2">
        <v>138</v>
      </c>
      <c r="G19" s="2">
        <v>127</v>
      </c>
      <c r="H19" s="2">
        <v>131</v>
      </c>
      <c r="I19" s="2">
        <v>137</v>
      </c>
      <c r="J19" s="2">
        <f t="shared" si="1"/>
        <v>533</v>
      </c>
    </row>
    <row r="20" spans="2:19" ht="18.75" x14ac:dyDescent="0.3">
      <c r="B20" s="91"/>
      <c r="C20" s="89"/>
      <c r="D20" s="65"/>
      <c r="E20" s="77" t="s">
        <v>6</v>
      </c>
      <c r="F20" s="77"/>
      <c r="G20" s="77"/>
      <c r="H20" s="77"/>
      <c r="I20" s="77"/>
      <c r="J20" s="3">
        <f>SUM(J15:J19)</f>
        <v>2398</v>
      </c>
    </row>
    <row r="21" spans="2:19" ht="18.75" x14ac:dyDescent="0.3">
      <c r="B21" s="91"/>
      <c r="C21" s="89">
        <v>4</v>
      </c>
      <c r="D21" s="65" t="s">
        <v>14</v>
      </c>
      <c r="E21" s="2" t="s">
        <v>20</v>
      </c>
      <c r="F21" s="2">
        <v>115</v>
      </c>
      <c r="G21" s="2">
        <v>63</v>
      </c>
      <c r="H21" s="2">
        <v>92</v>
      </c>
      <c r="I21" s="2">
        <v>64</v>
      </c>
      <c r="J21" s="2">
        <f>SUM(F21:I21)</f>
        <v>334</v>
      </c>
    </row>
    <row r="22" spans="2:19" ht="18.75" x14ac:dyDescent="0.3">
      <c r="B22" s="91"/>
      <c r="C22" s="89"/>
      <c r="D22" s="65"/>
      <c r="E22" s="2" t="s">
        <v>7</v>
      </c>
      <c r="F22" s="2">
        <v>181</v>
      </c>
      <c r="G22" s="2">
        <v>166</v>
      </c>
      <c r="H22" s="2">
        <v>170</v>
      </c>
      <c r="I22" s="2">
        <v>145</v>
      </c>
      <c r="J22" s="2">
        <f t="shared" ref="J22:J31" si="9">SUM(F22:I22)</f>
        <v>662</v>
      </c>
    </row>
    <row r="23" spans="2:19" ht="18.75" x14ac:dyDescent="0.3">
      <c r="B23" s="91"/>
      <c r="C23" s="89"/>
      <c r="D23" s="65"/>
      <c r="E23" s="2" t="s">
        <v>77</v>
      </c>
      <c r="F23" s="2">
        <v>126</v>
      </c>
      <c r="G23" s="2">
        <v>172</v>
      </c>
      <c r="H23" s="2">
        <v>173</v>
      </c>
      <c r="I23" s="2">
        <v>155</v>
      </c>
      <c r="J23" s="2">
        <f t="shared" si="9"/>
        <v>626</v>
      </c>
    </row>
    <row r="24" spans="2:19" ht="18.75" x14ac:dyDescent="0.3">
      <c r="B24" s="91"/>
      <c r="C24" s="89"/>
      <c r="D24" s="65"/>
      <c r="E24" s="2" t="s">
        <v>44</v>
      </c>
      <c r="F24" s="2">
        <v>128</v>
      </c>
      <c r="G24" s="2">
        <v>168</v>
      </c>
      <c r="H24" s="2">
        <v>130</v>
      </c>
      <c r="I24" s="2">
        <v>128</v>
      </c>
      <c r="J24" s="2">
        <f t="shared" si="9"/>
        <v>554</v>
      </c>
    </row>
    <row r="25" spans="2:19" ht="18.75" x14ac:dyDescent="0.3">
      <c r="B25" s="91"/>
      <c r="C25" s="89"/>
      <c r="D25" s="65"/>
      <c r="E25" s="2" t="s">
        <v>45</v>
      </c>
      <c r="F25" s="2">
        <v>96</v>
      </c>
      <c r="G25" s="2">
        <v>89</v>
      </c>
      <c r="H25" s="2">
        <v>105</v>
      </c>
      <c r="I25" s="2">
        <v>82</v>
      </c>
      <c r="J25" s="2">
        <f t="shared" si="9"/>
        <v>372</v>
      </c>
    </row>
    <row r="26" spans="2:19" ht="18.75" x14ac:dyDescent="0.3">
      <c r="B26" s="91"/>
      <c r="C26" s="89"/>
      <c r="D26" s="65"/>
      <c r="E26" s="77" t="s">
        <v>6</v>
      </c>
      <c r="F26" s="77"/>
      <c r="G26" s="77"/>
      <c r="H26" s="77"/>
      <c r="I26" s="77"/>
      <c r="J26" s="3">
        <f>SUM(J21:J25)</f>
        <v>2548</v>
      </c>
    </row>
    <row r="27" spans="2:19" ht="18.75" x14ac:dyDescent="0.3">
      <c r="B27" s="91"/>
      <c r="C27" s="89">
        <v>5</v>
      </c>
      <c r="D27" s="65" t="s">
        <v>88</v>
      </c>
      <c r="E27" s="2" t="s">
        <v>21</v>
      </c>
      <c r="F27" s="2">
        <v>114</v>
      </c>
      <c r="G27" s="2">
        <v>102</v>
      </c>
      <c r="H27" s="2">
        <v>142</v>
      </c>
      <c r="I27" s="2">
        <v>106</v>
      </c>
      <c r="J27" s="2">
        <f t="shared" si="9"/>
        <v>464</v>
      </c>
    </row>
    <row r="28" spans="2:19" ht="18.75" x14ac:dyDescent="0.3">
      <c r="B28" s="91"/>
      <c r="C28" s="89"/>
      <c r="D28" s="65"/>
      <c r="E28" s="2" t="s">
        <v>137</v>
      </c>
      <c r="F28" s="2">
        <v>87</v>
      </c>
      <c r="G28" s="2">
        <v>106</v>
      </c>
      <c r="H28" s="2">
        <v>133</v>
      </c>
      <c r="I28" s="2">
        <v>98</v>
      </c>
      <c r="J28" s="2">
        <f t="shared" si="9"/>
        <v>424</v>
      </c>
    </row>
    <row r="29" spans="2:19" ht="18.75" x14ac:dyDescent="0.3">
      <c r="B29" s="91"/>
      <c r="C29" s="89"/>
      <c r="D29" s="65"/>
      <c r="E29" s="2" t="s">
        <v>72</v>
      </c>
      <c r="F29" s="2">
        <v>139</v>
      </c>
      <c r="G29" s="2">
        <v>153</v>
      </c>
      <c r="H29" s="2">
        <v>89</v>
      </c>
      <c r="I29" s="2">
        <v>112</v>
      </c>
      <c r="J29" s="2">
        <f t="shared" si="9"/>
        <v>493</v>
      </c>
    </row>
    <row r="30" spans="2:19" ht="18.75" x14ac:dyDescent="0.3">
      <c r="B30" s="91"/>
      <c r="C30" s="89"/>
      <c r="D30" s="65"/>
      <c r="E30" s="2" t="s">
        <v>136</v>
      </c>
      <c r="F30" s="2">
        <v>151</v>
      </c>
      <c r="G30" s="2">
        <v>151</v>
      </c>
      <c r="H30" s="2">
        <v>133</v>
      </c>
      <c r="I30" s="2">
        <v>121</v>
      </c>
      <c r="J30" s="2">
        <f t="shared" si="9"/>
        <v>556</v>
      </c>
    </row>
    <row r="31" spans="2:19" ht="18.75" x14ac:dyDescent="0.3">
      <c r="B31" s="91"/>
      <c r="C31" s="89"/>
      <c r="D31" s="65"/>
      <c r="E31" s="2" t="s">
        <v>74</v>
      </c>
      <c r="F31" s="2">
        <v>97</v>
      </c>
      <c r="G31" s="2">
        <v>133</v>
      </c>
      <c r="H31" s="2">
        <v>107</v>
      </c>
      <c r="I31" s="2">
        <v>98</v>
      </c>
      <c r="J31" s="2">
        <f t="shared" si="9"/>
        <v>435</v>
      </c>
    </row>
    <row r="32" spans="2:19" ht="18.75" x14ac:dyDescent="0.3">
      <c r="B32" s="91"/>
      <c r="C32" s="89"/>
      <c r="D32" s="65"/>
      <c r="E32" s="77" t="s">
        <v>6</v>
      </c>
      <c r="F32" s="77"/>
      <c r="G32" s="77"/>
      <c r="H32" s="77"/>
      <c r="I32" s="77"/>
      <c r="J32" s="3">
        <f>SUM(J27:J31)</f>
        <v>2372</v>
      </c>
    </row>
    <row r="33" spans="2:10" ht="18.75" x14ac:dyDescent="0.3">
      <c r="B33" s="91"/>
      <c r="C33" s="89">
        <v>6</v>
      </c>
      <c r="D33" s="65" t="s">
        <v>79</v>
      </c>
      <c r="E33" s="2" t="s">
        <v>152</v>
      </c>
      <c r="F33" s="2">
        <v>87</v>
      </c>
      <c r="G33" s="2">
        <v>137</v>
      </c>
      <c r="H33" s="2">
        <v>110</v>
      </c>
      <c r="I33" s="2">
        <v>102</v>
      </c>
      <c r="J33" s="2">
        <f t="shared" ref="J33:J37" si="10">SUM(F33:I33)</f>
        <v>436</v>
      </c>
    </row>
    <row r="34" spans="2:10" ht="18.75" x14ac:dyDescent="0.3">
      <c r="B34" s="91"/>
      <c r="C34" s="89"/>
      <c r="D34" s="65"/>
      <c r="E34" s="2" t="s">
        <v>154</v>
      </c>
      <c r="F34" s="2">
        <v>111</v>
      </c>
      <c r="G34" s="2">
        <v>126</v>
      </c>
      <c r="H34" s="2">
        <v>125</v>
      </c>
      <c r="I34" s="2">
        <v>146</v>
      </c>
      <c r="J34" s="2">
        <f t="shared" si="10"/>
        <v>508</v>
      </c>
    </row>
    <row r="35" spans="2:10" ht="18.75" x14ac:dyDescent="0.3">
      <c r="B35" s="91"/>
      <c r="C35" s="89"/>
      <c r="D35" s="65"/>
      <c r="E35" s="2" t="s">
        <v>153</v>
      </c>
      <c r="F35" s="2">
        <v>78</v>
      </c>
      <c r="G35" s="2">
        <v>111</v>
      </c>
      <c r="H35" s="2">
        <v>107</v>
      </c>
      <c r="I35" s="2">
        <v>128</v>
      </c>
      <c r="J35" s="2">
        <f t="shared" si="10"/>
        <v>424</v>
      </c>
    </row>
    <row r="36" spans="2:10" ht="18.75" x14ac:dyDescent="0.3">
      <c r="B36" s="91"/>
      <c r="C36" s="89"/>
      <c r="D36" s="65"/>
      <c r="E36" s="2" t="s">
        <v>174</v>
      </c>
      <c r="F36" s="2">
        <v>112</v>
      </c>
      <c r="G36" s="2">
        <v>158</v>
      </c>
      <c r="H36" s="2">
        <v>147</v>
      </c>
      <c r="I36" s="2">
        <v>135</v>
      </c>
      <c r="J36" s="2">
        <f t="shared" si="10"/>
        <v>552</v>
      </c>
    </row>
    <row r="37" spans="2:10" ht="18.75" x14ac:dyDescent="0.3">
      <c r="B37" s="91"/>
      <c r="C37" s="89"/>
      <c r="D37" s="65"/>
      <c r="E37" s="2" t="s">
        <v>65</v>
      </c>
      <c r="F37" s="2">
        <v>147</v>
      </c>
      <c r="G37" s="2">
        <v>133</v>
      </c>
      <c r="H37" s="2">
        <v>142</v>
      </c>
      <c r="I37" s="2">
        <v>136</v>
      </c>
      <c r="J37" s="2">
        <f t="shared" si="10"/>
        <v>558</v>
      </c>
    </row>
    <row r="38" spans="2:10" ht="18.75" x14ac:dyDescent="0.3">
      <c r="B38" s="91"/>
      <c r="C38" s="89"/>
      <c r="D38" s="65"/>
      <c r="E38" s="77" t="s">
        <v>6</v>
      </c>
      <c r="F38" s="77"/>
      <c r="G38" s="77"/>
      <c r="H38" s="77"/>
      <c r="I38" s="77"/>
      <c r="J38" s="3">
        <f>SUM(J33:J37)</f>
        <v>2478</v>
      </c>
    </row>
    <row r="40" spans="2:10" ht="28.5" x14ac:dyDescent="0.25">
      <c r="D40" s="12" t="s">
        <v>178</v>
      </c>
    </row>
    <row r="42" spans="2:10" ht="21.75" thickBot="1" x14ac:dyDescent="0.3">
      <c r="C42" s="63">
        <v>1</v>
      </c>
      <c r="D42" s="62" t="s">
        <v>15</v>
      </c>
      <c r="E42" s="11">
        <f>J14</f>
        <v>2813</v>
      </c>
    </row>
    <row r="43" spans="2:10" ht="21.75" thickBot="1" x14ac:dyDescent="0.3">
      <c r="C43" s="63">
        <v>2</v>
      </c>
      <c r="D43" s="62" t="s">
        <v>14</v>
      </c>
      <c r="E43" s="8">
        <f>J26</f>
        <v>2548</v>
      </c>
    </row>
    <row r="44" spans="2:10" ht="21.75" thickBot="1" x14ac:dyDescent="0.3">
      <c r="C44" s="63">
        <v>3</v>
      </c>
      <c r="D44" s="64" t="s">
        <v>25</v>
      </c>
      <c r="E44" s="11">
        <f>J8</f>
        <v>2536</v>
      </c>
    </row>
    <row r="45" spans="2:10" ht="21.75" thickBot="1" x14ac:dyDescent="0.3">
      <c r="C45" s="63">
        <v>4</v>
      </c>
      <c r="D45" s="62" t="s">
        <v>79</v>
      </c>
      <c r="E45" s="7">
        <f>J38</f>
        <v>2478</v>
      </c>
    </row>
    <row r="46" spans="2:10" ht="21.75" thickBot="1" x14ac:dyDescent="0.3">
      <c r="C46" s="63">
        <v>5</v>
      </c>
      <c r="D46" s="62" t="s">
        <v>83</v>
      </c>
      <c r="E46" s="8">
        <f>J20</f>
        <v>2398</v>
      </c>
    </row>
    <row r="47" spans="2:10" ht="21.75" thickBot="1" x14ac:dyDescent="0.3">
      <c r="C47" s="63">
        <v>6</v>
      </c>
      <c r="D47" s="62" t="s">
        <v>88</v>
      </c>
      <c r="E47" s="8">
        <f>J32</f>
        <v>2372</v>
      </c>
    </row>
  </sheetData>
  <autoFilter ref="D41:E47" xr:uid="{00000000-0009-0000-0000-000002000000}">
    <sortState xmlns:xlrd2="http://schemas.microsoft.com/office/spreadsheetml/2017/richdata2" ref="D42:E47">
      <sortCondition descending="1" ref="E41:E47"/>
    </sortState>
  </autoFilter>
  <sortState xmlns:xlrd2="http://schemas.microsoft.com/office/spreadsheetml/2017/richdata2" ref="D42:E47">
    <sortCondition descending="1" ref="E42:E47"/>
  </sortState>
  <mergeCells count="23">
    <mergeCell ref="N11:R11"/>
    <mergeCell ref="N3:P3"/>
    <mergeCell ref="R3:T3"/>
    <mergeCell ref="B3:B38"/>
    <mergeCell ref="C3:C8"/>
    <mergeCell ref="D33:D38"/>
    <mergeCell ref="E8:I8"/>
    <mergeCell ref="C9:C14"/>
    <mergeCell ref="C15:C20"/>
    <mergeCell ref="E20:I20"/>
    <mergeCell ref="C33:C38"/>
    <mergeCell ref="E38:I38"/>
    <mergeCell ref="C21:C26"/>
    <mergeCell ref="E26:I26"/>
    <mergeCell ref="C27:C32"/>
    <mergeCell ref="T11:X11"/>
    <mergeCell ref="C1:J1"/>
    <mergeCell ref="D21:D26"/>
    <mergeCell ref="D3:D8"/>
    <mergeCell ref="D15:D20"/>
    <mergeCell ref="D27:D32"/>
    <mergeCell ref="D9:D14"/>
    <mergeCell ref="E32:I3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7"/>
  <sheetViews>
    <sheetView tabSelected="1" topLeftCell="A13" zoomScale="70" zoomScaleNormal="70" workbookViewId="0">
      <selection activeCell="E20" sqref="E20"/>
    </sheetView>
  </sheetViews>
  <sheetFormatPr defaultRowHeight="15" x14ac:dyDescent="0.25"/>
  <cols>
    <col min="2" max="2" width="29" customWidth="1"/>
    <col min="3" max="3" width="12.85546875" bestFit="1" customWidth="1"/>
    <col min="4" max="4" width="57.42578125" customWidth="1"/>
    <col min="7" max="7" width="37.140625" customWidth="1"/>
    <col min="8" max="8" width="15.28515625" customWidth="1"/>
    <col min="9" max="9" width="63.140625" customWidth="1"/>
    <col min="10" max="10" width="9.28515625" bestFit="1" customWidth="1"/>
    <col min="12" max="12" width="44.85546875" customWidth="1"/>
    <col min="13" max="13" width="61.5703125" customWidth="1"/>
  </cols>
  <sheetData>
    <row r="1" spans="2:13" ht="28.5" x14ac:dyDescent="0.45">
      <c r="B1" s="96" t="s">
        <v>92</v>
      </c>
      <c r="C1" s="96"/>
      <c r="D1" s="96"/>
      <c r="J1" s="26"/>
      <c r="K1" s="26"/>
    </row>
    <row r="3" spans="2:13" ht="33.75" thickBot="1" x14ac:dyDescent="0.5">
      <c r="B3" s="15" t="s">
        <v>51</v>
      </c>
      <c r="C3" s="14" t="s">
        <v>1</v>
      </c>
      <c r="D3" s="16" t="s">
        <v>52</v>
      </c>
      <c r="F3" s="8">
        <v>1</v>
      </c>
      <c r="G3" s="52" t="s">
        <v>80</v>
      </c>
      <c r="H3" s="53">
        <v>19</v>
      </c>
      <c r="I3" s="33"/>
      <c r="J3" s="105"/>
      <c r="K3" s="122"/>
      <c r="L3" s="122"/>
      <c r="M3" s="122"/>
    </row>
    <row r="4" spans="2:13" ht="33.75" thickBot="1" x14ac:dyDescent="0.3">
      <c r="B4" s="95" t="s">
        <v>95</v>
      </c>
      <c r="C4" s="20">
        <v>1</v>
      </c>
      <c r="D4" s="19" t="s">
        <v>90</v>
      </c>
      <c r="F4" s="8">
        <v>2</v>
      </c>
      <c r="G4" s="52" t="s">
        <v>81</v>
      </c>
      <c r="H4" s="53">
        <v>8</v>
      </c>
      <c r="J4" s="105"/>
      <c r="K4" s="105"/>
      <c r="L4" s="105"/>
      <c r="M4" s="105"/>
    </row>
    <row r="5" spans="2:13" ht="21.75" thickBot="1" x14ac:dyDescent="0.4">
      <c r="B5" s="95"/>
      <c r="C5" s="20">
        <v>2</v>
      </c>
      <c r="D5" s="18" t="s">
        <v>15</v>
      </c>
      <c r="F5" s="8">
        <v>3</v>
      </c>
      <c r="G5" s="52" t="s">
        <v>82</v>
      </c>
      <c r="H5" s="53">
        <v>4</v>
      </c>
      <c r="I5" s="33"/>
      <c r="J5" s="123"/>
      <c r="K5" s="123"/>
      <c r="L5" s="124"/>
      <c r="M5" s="105"/>
    </row>
    <row r="6" spans="2:13" ht="42.75" thickBot="1" x14ac:dyDescent="0.3">
      <c r="B6" s="95"/>
      <c r="C6" s="20">
        <v>3</v>
      </c>
      <c r="D6" s="18" t="s">
        <v>87</v>
      </c>
      <c r="F6" s="8">
        <v>4</v>
      </c>
      <c r="G6" s="52" t="s">
        <v>15</v>
      </c>
      <c r="H6" s="53">
        <v>17</v>
      </c>
      <c r="I6" s="35"/>
      <c r="J6" s="125"/>
      <c r="K6" s="126"/>
      <c r="L6" s="127"/>
      <c r="M6" s="105"/>
    </row>
    <row r="7" spans="2:13" ht="33.75" thickBot="1" x14ac:dyDescent="0.3">
      <c r="B7" s="95"/>
      <c r="C7" s="20">
        <v>4</v>
      </c>
      <c r="D7" s="21" t="s">
        <v>25</v>
      </c>
      <c r="F7" s="8">
        <v>5</v>
      </c>
      <c r="G7" s="52" t="s">
        <v>53</v>
      </c>
      <c r="H7" s="53">
        <v>7</v>
      </c>
      <c r="I7" s="35"/>
      <c r="J7" s="125"/>
      <c r="K7" s="126"/>
      <c r="L7" s="127"/>
      <c r="M7" s="105"/>
    </row>
    <row r="8" spans="2:13" ht="21.75" thickBot="1" x14ac:dyDescent="0.3">
      <c r="B8" s="95"/>
      <c r="C8" s="20">
        <v>5</v>
      </c>
      <c r="D8" s="18" t="s">
        <v>14</v>
      </c>
      <c r="F8" s="8">
        <v>6</v>
      </c>
      <c r="G8" s="52" t="s">
        <v>83</v>
      </c>
      <c r="H8" s="53">
        <v>20</v>
      </c>
      <c r="J8" s="125"/>
      <c r="K8" s="126"/>
      <c r="L8" s="127"/>
      <c r="M8" s="105"/>
    </row>
    <row r="9" spans="2:13" ht="42.75" thickBot="1" x14ac:dyDescent="0.4">
      <c r="B9" s="95"/>
      <c r="C9" s="20">
        <v>6</v>
      </c>
      <c r="D9" s="18" t="s">
        <v>80</v>
      </c>
      <c r="F9" s="8">
        <v>7</v>
      </c>
      <c r="G9" s="52" t="s">
        <v>84</v>
      </c>
      <c r="H9" s="53">
        <v>6</v>
      </c>
      <c r="I9" s="33"/>
      <c r="J9" s="125"/>
      <c r="K9" s="126"/>
      <c r="L9" s="127"/>
      <c r="M9" s="105"/>
    </row>
    <row r="10" spans="2:13" ht="24" thickBot="1" x14ac:dyDescent="0.3">
      <c r="B10" s="97"/>
      <c r="C10" s="98"/>
      <c r="D10" s="98"/>
      <c r="F10" s="8">
        <v>8</v>
      </c>
      <c r="G10" s="52" t="s">
        <v>14</v>
      </c>
      <c r="H10" s="53">
        <v>18</v>
      </c>
      <c r="I10" s="35"/>
      <c r="J10" s="125"/>
      <c r="K10" s="126"/>
      <c r="L10" s="127"/>
      <c r="M10" s="105"/>
    </row>
    <row r="11" spans="2:13" ht="21.75" thickBot="1" x14ac:dyDescent="0.4">
      <c r="B11" s="20" t="s">
        <v>51</v>
      </c>
      <c r="C11" s="17" t="s">
        <v>1</v>
      </c>
      <c r="D11" s="20" t="s">
        <v>52</v>
      </c>
      <c r="F11" s="8">
        <v>9</v>
      </c>
      <c r="G11" s="52" t="s">
        <v>59</v>
      </c>
      <c r="H11" s="53">
        <v>11</v>
      </c>
      <c r="J11" s="125"/>
      <c r="K11" s="126"/>
      <c r="L11" s="127"/>
      <c r="M11" s="105"/>
    </row>
    <row r="12" spans="2:13" ht="21.75" thickBot="1" x14ac:dyDescent="0.3">
      <c r="B12" s="95" t="s">
        <v>96</v>
      </c>
      <c r="C12" s="20">
        <v>1</v>
      </c>
      <c r="D12" s="19" t="s">
        <v>86</v>
      </c>
      <c r="F12" s="8">
        <v>10</v>
      </c>
      <c r="G12" s="52" t="s">
        <v>85</v>
      </c>
      <c r="H12" s="53">
        <v>5</v>
      </c>
      <c r="I12" s="32"/>
      <c r="J12" s="105"/>
      <c r="K12" s="128"/>
      <c r="L12" s="128"/>
      <c r="M12" s="128"/>
    </row>
    <row r="13" spans="2:13" ht="42.75" thickBot="1" x14ac:dyDescent="0.3">
      <c r="B13" s="95"/>
      <c r="C13" s="20">
        <v>2</v>
      </c>
      <c r="D13" s="50" t="s">
        <v>81</v>
      </c>
      <c r="F13" s="8">
        <v>11</v>
      </c>
      <c r="G13" s="52" t="s">
        <v>86</v>
      </c>
      <c r="H13" s="53">
        <v>14</v>
      </c>
      <c r="I13" s="35"/>
      <c r="J13" s="105"/>
      <c r="K13" s="129"/>
      <c r="L13" s="129"/>
      <c r="M13" s="129"/>
    </row>
    <row r="14" spans="2:13" ht="33.75" thickBot="1" x14ac:dyDescent="0.4">
      <c r="B14" s="95"/>
      <c r="C14" s="20">
        <v>3</v>
      </c>
      <c r="D14" s="18" t="s">
        <v>91</v>
      </c>
      <c r="F14" s="8">
        <v>12</v>
      </c>
      <c r="G14" s="52" t="s">
        <v>87</v>
      </c>
      <c r="H14" s="53">
        <v>12</v>
      </c>
      <c r="I14" s="34"/>
      <c r="J14" s="105"/>
      <c r="K14" s="125"/>
      <c r="L14" s="126"/>
      <c r="M14" s="127"/>
    </row>
    <row r="15" spans="2:13" ht="21.75" thickBot="1" x14ac:dyDescent="0.3">
      <c r="B15" s="95"/>
      <c r="C15" s="20">
        <v>4</v>
      </c>
      <c r="D15" s="47" t="s">
        <v>59</v>
      </c>
      <c r="F15" s="8">
        <v>13</v>
      </c>
      <c r="G15" s="52" t="s">
        <v>88</v>
      </c>
      <c r="H15" s="53">
        <v>15</v>
      </c>
      <c r="I15" s="121"/>
      <c r="J15" s="105"/>
      <c r="K15" s="125"/>
      <c r="L15" s="126"/>
      <c r="M15" s="127"/>
    </row>
    <row r="16" spans="2:13" ht="33.75" thickBot="1" x14ac:dyDescent="0.3">
      <c r="B16" s="95"/>
      <c r="C16" s="20">
        <v>5</v>
      </c>
      <c r="D16" s="51" t="s">
        <v>88</v>
      </c>
      <c r="F16" s="8">
        <v>14</v>
      </c>
      <c r="G16" s="52" t="s">
        <v>89</v>
      </c>
      <c r="H16" s="53">
        <v>3</v>
      </c>
      <c r="J16" s="105"/>
      <c r="K16" s="125"/>
      <c r="L16" s="126"/>
      <c r="M16" s="127"/>
    </row>
    <row r="17" spans="2:13" ht="21.75" thickBot="1" x14ac:dyDescent="0.3">
      <c r="B17" s="95"/>
      <c r="C17" s="20">
        <v>6</v>
      </c>
      <c r="D17" s="25" t="s">
        <v>83</v>
      </c>
      <c r="F17" s="8">
        <v>15</v>
      </c>
      <c r="G17" s="52" t="s">
        <v>90</v>
      </c>
      <c r="H17" s="53">
        <v>1</v>
      </c>
      <c r="J17" s="105"/>
      <c r="K17" s="125"/>
      <c r="L17" s="126"/>
      <c r="M17" s="127"/>
    </row>
    <row r="18" spans="2:13" ht="29.25" thickBot="1" x14ac:dyDescent="0.5">
      <c r="B18" s="96" t="s">
        <v>92</v>
      </c>
      <c r="C18" s="96"/>
      <c r="D18" s="96"/>
      <c r="F18" s="8">
        <v>16</v>
      </c>
      <c r="G18" s="52" t="s">
        <v>79</v>
      </c>
      <c r="H18" s="53">
        <v>13</v>
      </c>
      <c r="J18" s="105"/>
      <c r="K18" s="125"/>
      <c r="L18" s="126"/>
      <c r="M18" s="127"/>
    </row>
    <row r="19" spans="2:13" ht="21.75" thickBot="1" x14ac:dyDescent="0.4">
      <c r="B19" s="20" t="s">
        <v>51</v>
      </c>
      <c r="C19" s="17" t="s">
        <v>1</v>
      </c>
      <c r="D19" s="22" t="s">
        <v>52</v>
      </c>
      <c r="F19" s="8">
        <v>17</v>
      </c>
      <c r="G19" s="52" t="s">
        <v>25</v>
      </c>
      <c r="H19" s="53">
        <v>2</v>
      </c>
      <c r="I19" s="36"/>
      <c r="J19" s="105"/>
      <c r="K19" s="125"/>
      <c r="L19" s="126"/>
      <c r="M19" s="127"/>
    </row>
    <row r="20" spans="2:13" ht="63.75" thickBot="1" x14ac:dyDescent="0.4">
      <c r="B20" s="95" t="s">
        <v>97</v>
      </c>
      <c r="C20" s="20">
        <v>1</v>
      </c>
      <c r="D20" s="19" t="s">
        <v>94</v>
      </c>
      <c r="F20" s="8">
        <v>18</v>
      </c>
      <c r="G20" s="52" t="s">
        <v>91</v>
      </c>
      <c r="H20" s="53">
        <v>9</v>
      </c>
      <c r="I20" s="33"/>
      <c r="J20" s="105"/>
      <c r="K20" s="105"/>
      <c r="L20" s="105"/>
      <c r="M20" s="105"/>
    </row>
    <row r="21" spans="2:13" ht="50.25" thickBot="1" x14ac:dyDescent="0.3">
      <c r="B21" s="95"/>
      <c r="C21" s="20">
        <v>2</v>
      </c>
      <c r="D21" s="21" t="s">
        <v>79</v>
      </c>
      <c r="F21" s="8">
        <v>19</v>
      </c>
      <c r="G21" s="52" t="s">
        <v>94</v>
      </c>
      <c r="H21" s="53">
        <v>16</v>
      </c>
    </row>
    <row r="22" spans="2:13" ht="66.75" thickBot="1" x14ac:dyDescent="0.3">
      <c r="B22" s="95"/>
      <c r="C22" s="20">
        <v>3</v>
      </c>
      <c r="D22" s="18" t="s">
        <v>89</v>
      </c>
      <c r="F22" s="8">
        <v>20</v>
      </c>
      <c r="G22" s="52" t="s">
        <v>93</v>
      </c>
      <c r="H22" s="53">
        <v>10</v>
      </c>
    </row>
    <row r="23" spans="2:13" ht="42" x14ac:dyDescent="0.25">
      <c r="B23" s="95"/>
      <c r="C23" s="20">
        <v>4</v>
      </c>
      <c r="D23" s="18" t="s">
        <v>84</v>
      </c>
    </row>
    <row r="24" spans="2:13" ht="21" x14ac:dyDescent="0.25">
      <c r="B24" s="95"/>
      <c r="C24" s="20">
        <v>5</v>
      </c>
      <c r="D24" s="47" t="s">
        <v>53</v>
      </c>
    </row>
    <row r="25" spans="2:13" ht="63" x14ac:dyDescent="0.25">
      <c r="B25" s="95"/>
      <c r="C25" s="20">
        <v>6</v>
      </c>
      <c r="D25" s="25" t="s">
        <v>93</v>
      </c>
    </row>
    <row r="26" spans="2:13" ht="21" x14ac:dyDescent="0.25">
      <c r="B26" s="99"/>
      <c r="C26" s="100"/>
      <c r="D26" s="101"/>
    </row>
    <row r="27" spans="2:13" ht="21" x14ac:dyDescent="0.35">
      <c r="B27" s="20" t="s">
        <v>51</v>
      </c>
      <c r="C27" s="17" t="s">
        <v>1</v>
      </c>
      <c r="D27" s="22" t="s">
        <v>52</v>
      </c>
    </row>
    <row r="28" spans="2:13" ht="21" x14ac:dyDescent="0.25">
      <c r="B28" s="95" t="s">
        <v>98</v>
      </c>
      <c r="C28" s="20">
        <v>1</v>
      </c>
      <c r="D28" s="48" t="s">
        <v>82</v>
      </c>
    </row>
    <row r="29" spans="2:13" ht="21" x14ac:dyDescent="0.25">
      <c r="B29" s="95"/>
      <c r="C29" s="20">
        <v>2</v>
      </c>
      <c r="D29" s="49" t="s">
        <v>85</v>
      </c>
      <c r="F29" s="27"/>
      <c r="G29" s="27"/>
      <c r="H29" s="27"/>
      <c r="I29" s="27"/>
    </row>
    <row r="30" spans="2:13" ht="21" x14ac:dyDescent="0.25">
      <c r="F30" s="27"/>
      <c r="G30" s="27"/>
      <c r="H30" s="30"/>
      <c r="I30" s="25"/>
    </row>
    <row r="31" spans="2:13" ht="21" x14ac:dyDescent="0.25">
      <c r="F31" s="27"/>
      <c r="G31" s="27"/>
      <c r="H31" s="30"/>
      <c r="I31" s="25"/>
    </row>
    <row r="32" spans="2:13" ht="21" x14ac:dyDescent="0.25">
      <c r="C32" s="27"/>
      <c r="D32" s="27"/>
      <c r="E32" s="27"/>
      <c r="F32" s="27"/>
      <c r="G32" s="27"/>
      <c r="H32" s="30"/>
      <c r="I32" s="25"/>
      <c r="J32" s="27"/>
      <c r="K32" s="27"/>
      <c r="L32" s="27"/>
    </row>
    <row r="33" spans="3:12" ht="23.25" x14ac:dyDescent="0.25">
      <c r="C33" s="27"/>
      <c r="D33" s="28"/>
      <c r="E33" s="29"/>
      <c r="F33" s="27"/>
      <c r="G33" s="27"/>
      <c r="H33" s="30"/>
      <c r="I33" s="25"/>
      <c r="J33" s="27"/>
      <c r="K33" s="27"/>
      <c r="L33" s="27"/>
    </row>
    <row r="34" spans="3:12" ht="21" x14ac:dyDescent="0.25">
      <c r="C34" s="30"/>
      <c r="D34" s="25"/>
      <c r="E34" s="30"/>
      <c r="F34" s="27"/>
      <c r="G34" s="27"/>
      <c r="H34" s="30"/>
      <c r="I34" s="25"/>
      <c r="J34" s="30"/>
      <c r="K34" s="27"/>
      <c r="L34" s="27"/>
    </row>
    <row r="35" spans="3:12" ht="21" x14ac:dyDescent="0.25">
      <c r="C35" s="30"/>
      <c r="D35" s="25"/>
      <c r="E35" s="30"/>
      <c r="F35" s="27"/>
      <c r="G35" s="27"/>
      <c r="H35" s="30"/>
      <c r="I35" s="25"/>
      <c r="J35" s="30"/>
      <c r="K35" s="27"/>
      <c r="L35" s="27"/>
    </row>
    <row r="36" spans="3:12" ht="21" x14ac:dyDescent="0.25">
      <c r="C36" s="30"/>
      <c r="D36" s="25"/>
      <c r="E36" s="30"/>
      <c r="F36" s="27"/>
      <c r="G36" s="27"/>
      <c r="H36" s="30"/>
      <c r="I36" s="25"/>
      <c r="J36" s="31"/>
      <c r="K36" s="27"/>
      <c r="L36" s="27"/>
    </row>
    <row r="37" spans="3:12" ht="21" x14ac:dyDescent="0.25">
      <c r="C37" s="30"/>
      <c r="D37" s="25"/>
      <c r="E37" s="30"/>
      <c r="F37" s="27"/>
      <c r="G37" s="27"/>
      <c r="H37" s="30"/>
      <c r="I37" s="25"/>
      <c r="J37" s="30"/>
      <c r="K37" s="27"/>
      <c r="L37" s="27"/>
    </row>
    <row r="38" spans="3:12" ht="21" x14ac:dyDescent="0.25">
      <c r="C38" s="30"/>
      <c r="D38" s="25"/>
      <c r="E38" s="30"/>
      <c r="F38" s="27"/>
      <c r="G38" s="27"/>
      <c r="H38" s="30"/>
      <c r="I38" s="25"/>
      <c r="J38" s="30"/>
      <c r="K38" s="27"/>
      <c r="L38" s="27"/>
    </row>
    <row r="39" spans="3:12" ht="21" x14ac:dyDescent="0.25">
      <c r="C39" s="30"/>
      <c r="D39" s="25"/>
      <c r="E39" s="30"/>
      <c r="F39" s="27"/>
      <c r="G39" s="27"/>
      <c r="H39" s="30"/>
      <c r="I39" s="25"/>
      <c r="J39" s="30"/>
      <c r="K39" s="27"/>
      <c r="L39" s="27"/>
    </row>
    <row r="40" spans="3:12" ht="21" x14ac:dyDescent="0.25">
      <c r="C40" s="30"/>
      <c r="D40" s="25"/>
      <c r="E40" s="30"/>
      <c r="F40" s="27"/>
      <c r="G40" s="27"/>
      <c r="H40" s="30"/>
      <c r="I40" s="25"/>
      <c r="J40" s="30"/>
      <c r="K40" s="27"/>
      <c r="L40" s="27"/>
    </row>
    <row r="41" spans="3:12" ht="21" x14ac:dyDescent="0.25">
      <c r="C41" s="30"/>
      <c r="D41" s="25"/>
      <c r="E41" s="31"/>
      <c r="F41" s="27"/>
      <c r="G41" s="27"/>
      <c r="H41" s="27"/>
      <c r="I41" s="27"/>
      <c r="J41" s="30"/>
      <c r="K41" s="27"/>
      <c r="L41" s="27"/>
    </row>
    <row r="42" spans="3:12" ht="21" x14ac:dyDescent="0.25">
      <c r="C42" s="30"/>
      <c r="D42" s="25"/>
      <c r="E42" s="30"/>
      <c r="F42" s="27"/>
      <c r="G42" s="27"/>
      <c r="H42" s="27"/>
      <c r="I42" s="27"/>
      <c r="J42" s="30"/>
      <c r="K42" s="27"/>
      <c r="L42" s="27"/>
    </row>
    <row r="43" spans="3:12" ht="21" x14ac:dyDescent="0.25">
      <c r="C43" s="30"/>
      <c r="D43" s="25"/>
      <c r="E43" s="30"/>
      <c r="F43" s="27"/>
      <c r="G43" s="27"/>
      <c r="H43" s="27"/>
      <c r="I43" s="27"/>
      <c r="J43" s="30"/>
      <c r="K43" s="27"/>
      <c r="L43" s="27"/>
    </row>
    <row r="44" spans="3:12" ht="21" x14ac:dyDescent="0.25">
      <c r="C44" s="30"/>
      <c r="D44" s="25"/>
      <c r="E44" s="30"/>
      <c r="F44" s="27"/>
      <c r="G44" s="27"/>
      <c r="H44" s="27"/>
      <c r="I44" s="27"/>
      <c r="J44" s="31"/>
      <c r="K44" s="27"/>
      <c r="L44" s="27"/>
    </row>
    <row r="45" spans="3:12" ht="21" x14ac:dyDescent="0.25">
      <c r="C45" s="30"/>
      <c r="D45" s="25"/>
      <c r="E45" s="30"/>
      <c r="F45" s="27"/>
      <c r="G45" s="27"/>
      <c r="H45" s="27"/>
      <c r="I45" s="27"/>
      <c r="J45" s="31"/>
      <c r="K45" s="27"/>
      <c r="L45" s="27"/>
    </row>
    <row r="46" spans="3:12" ht="21" x14ac:dyDescent="0.25">
      <c r="C46" s="30"/>
      <c r="D46" s="25"/>
      <c r="E46" s="30"/>
      <c r="F46" s="27"/>
      <c r="G46" s="27"/>
      <c r="H46" s="27"/>
      <c r="I46" s="27"/>
      <c r="J46" s="27"/>
      <c r="K46" s="27"/>
      <c r="L46" s="27"/>
    </row>
    <row r="47" spans="3:12" ht="21" x14ac:dyDescent="0.25">
      <c r="C47" s="30"/>
      <c r="D47" s="25"/>
      <c r="E47" s="30"/>
      <c r="F47" s="27"/>
      <c r="G47" s="27"/>
      <c r="H47" s="27"/>
      <c r="I47" s="27"/>
      <c r="J47" s="27"/>
      <c r="K47" s="27"/>
      <c r="L47" s="27"/>
    </row>
    <row r="48" spans="3:12" ht="21" x14ac:dyDescent="0.25">
      <c r="C48" s="30"/>
      <c r="D48" s="25"/>
      <c r="E48" s="31"/>
      <c r="F48" s="27"/>
      <c r="G48" s="27"/>
      <c r="H48" s="27"/>
      <c r="I48" s="27"/>
      <c r="J48" s="27"/>
      <c r="K48" s="27"/>
      <c r="L48" s="27"/>
    </row>
    <row r="49" spans="3:12" ht="21" x14ac:dyDescent="0.25">
      <c r="C49" s="30"/>
      <c r="D49" s="25"/>
      <c r="E49" s="31"/>
      <c r="F49" s="27"/>
      <c r="G49" s="27"/>
      <c r="H49" s="27"/>
      <c r="I49" s="27"/>
      <c r="J49" s="27"/>
      <c r="K49" s="27"/>
      <c r="L49" s="27"/>
    </row>
    <row r="50" spans="3:12" ht="21" x14ac:dyDescent="0.25">
      <c r="C50" s="30"/>
      <c r="D50" s="25"/>
      <c r="E50" s="30"/>
      <c r="F50" s="27"/>
      <c r="G50" s="27"/>
      <c r="H50" s="27"/>
      <c r="I50" s="27"/>
      <c r="J50" s="27"/>
      <c r="K50" s="27"/>
      <c r="L50" s="27"/>
    </row>
    <row r="51" spans="3:12" ht="21" x14ac:dyDescent="0.25">
      <c r="C51" s="30"/>
      <c r="D51" s="25"/>
      <c r="E51" s="30"/>
      <c r="F51" s="27"/>
      <c r="G51" s="27"/>
      <c r="H51" s="27"/>
      <c r="I51" s="27"/>
      <c r="J51" s="27"/>
      <c r="K51" s="27"/>
      <c r="L51" s="27"/>
    </row>
    <row r="52" spans="3:12" ht="21" x14ac:dyDescent="0.25">
      <c r="C52" s="30"/>
      <c r="D52" s="25"/>
      <c r="E52" s="30"/>
      <c r="F52" s="27"/>
      <c r="G52" s="27"/>
      <c r="H52" s="27"/>
      <c r="I52" s="27"/>
      <c r="J52" s="27"/>
      <c r="K52" s="27"/>
      <c r="L52" s="27"/>
    </row>
    <row r="53" spans="3:12" ht="21" x14ac:dyDescent="0.25">
      <c r="C53" s="30"/>
      <c r="D53" s="25"/>
      <c r="E53" s="30"/>
      <c r="J53" s="27"/>
      <c r="K53" s="27"/>
      <c r="L53" s="27"/>
    </row>
    <row r="54" spans="3:12" ht="21" x14ac:dyDescent="0.25">
      <c r="C54" s="30"/>
      <c r="D54" s="25"/>
      <c r="E54" s="30"/>
      <c r="J54" s="27"/>
      <c r="K54" s="27"/>
      <c r="L54" s="27"/>
    </row>
    <row r="55" spans="3:12" ht="21" x14ac:dyDescent="0.25">
      <c r="C55" s="30"/>
      <c r="D55" s="25"/>
      <c r="E55" s="30"/>
      <c r="J55" s="27"/>
      <c r="K55" s="27"/>
      <c r="L55" s="27"/>
    </row>
    <row r="56" spans="3:12" ht="21" x14ac:dyDescent="0.25">
      <c r="C56" s="30"/>
      <c r="D56" s="25"/>
      <c r="E56" s="30"/>
      <c r="J56" s="27"/>
      <c r="K56" s="27"/>
      <c r="L56" s="27"/>
    </row>
    <row r="57" spans="3:12" x14ac:dyDescent="0.25">
      <c r="C57" s="27"/>
      <c r="D57" s="27"/>
      <c r="E57" s="27"/>
      <c r="J57" s="27"/>
      <c r="K57" s="27"/>
      <c r="L57" s="27"/>
    </row>
  </sheetData>
  <mergeCells count="12">
    <mergeCell ref="J6:J11"/>
    <mergeCell ref="K12:M12"/>
    <mergeCell ref="K14:K19"/>
    <mergeCell ref="K3:M3"/>
    <mergeCell ref="B4:B9"/>
    <mergeCell ref="B12:B17"/>
    <mergeCell ref="B20:B25"/>
    <mergeCell ref="B28:B29"/>
    <mergeCell ref="B1:D1"/>
    <mergeCell ref="B10:D10"/>
    <mergeCell ref="B18:D18"/>
    <mergeCell ref="B26:D26"/>
  </mergeCells>
  <pageMargins left="0.25" right="0.25" top="0.75" bottom="0.75" header="0.3" footer="0.3"/>
  <pageSetup paperSize="9" scale="2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67A0-DDDA-475D-B249-9EC3CA98808A}">
  <sheetPr>
    <pageSetUpPr fitToPage="1"/>
  </sheetPr>
  <dimension ref="B4:I23"/>
  <sheetViews>
    <sheetView topLeftCell="A6" zoomScale="90" zoomScaleNormal="90" workbookViewId="0">
      <selection activeCell="G8" sqref="G8:G13"/>
    </sheetView>
  </sheetViews>
  <sheetFormatPr defaultRowHeight="15" x14ac:dyDescent="0.25"/>
  <cols>
    <col min="2" max="2" width="27" customWidth="1"/>
    <col min="3" max="3" width="12.85546875" bestFit="1" customWidth="1"/>
    <col min="4" max="4" width="61" customWidth="1"/>
    <col min="7" max="7" width="28.5703125" bestFit="1" customWidth="1"/>
    <col min="8" max="8" width="12.85546875" bestFit="1" customWidth="1"/>
    <col min="9" max="9" width="51.85546875" customWidth="1"/>
  </cols>
  <sheetData>
    <row r="4" spans="2:9" ht="28.5" x14ac:dyDescent="0.45">
      <c r="B4" s="96" t="s">
        <v>160</v>
      </c>
      <c r="C4" s="96"/>
      <c r="D4" s="96"/>
      <c r="G4" s="96" t="s">
        <v>161</v>
      </c>
      <c r="H4" s="96"/>
      <c r="I4" s="96"/>
    </row>
    <row r="6" spans="2:9" ht="21" x14ac:dyDescent="0.35">
      <c r="B6" s="15" t="s">
        <v>51</v>
      </c>
      <c r="C6" s="14" t="s">
        <v>1</v>
      </c>
      <c r="D6" s="16" t="s">
        <v>52</v>
      </c>
    </row>
    <row r="7" spans="2:9" ht="21" x14ac:dyDescent="0.35">
      <c r="B7" s="102" t="s">
        <v>156</v>
      </c>
      <c r="C7" s="20">
        <v>1</v>
      </c>
      <c r="G7" s="20" t="s">
        <v>51</v>
      </c>
      <c r="H7" s="17" t="s">
        <v>1</v>
      </c>
      <c r="I7" s="22" t="s">
        <v>52</v>
      </c>
    </row>
    <row r="8" spans="2:9" ht="23.25" x14ac:dyDescent="0.25">
      <c r="B8" s="103"/>
      <c r="C8" s="20">
        <v>2</v>
      </c>
      <c r="D8" s="55" t="s">
        <v>25</v>
      </c>
      <c r="G8" s="102" t="s">
        <v>158</v>
      </c>
      <c r="H8" s="20">
        <v>1</v>
      </c>
      <c r="I8" s="55" t="s">
        <v>79</v>
      </c>
    </row>
    <row r="9" spans="2:9" ht="42" x14ac:dyDescent="0.25">
      <c r="B9" s="103"/>
      <c r="C9" s="20">
        <v>3</v>
      </c>
      <c r="D9" s="13" t="s">
        <v>89</v>
      </c>
      <c r="G9" s="103"/>
      <c r="H9" s="20">
        <v>2</v>
      </c>
      <c r="I9" s="13" t="s">
        <v>86</v>
      </c>
    </row>
    <row r="10" spans="2:9" ht="23.25" x14ac:dyDescent="0.25">
      <c r="B10" s="103"/>
      <c r="C10" s="20">
        <v>4</v>
      </c>
      <c r="D10" s="55" t="s">
        <v>82</v>
      </c>
      <c r="G10" s="103"/>
      <c r="H10" s="20">
        <v>3</v>
      </c>
      <c r="I10" s="55" t="s">
        <v>88</v>
      </c>
    </row>
    <row r="11" spans="2:9" ht="63" x14ac:dyDescent="0.25">
      <c r="B11" s="103"/>
      <c r="C11" s="20">
        <v>5</v>
      </c>
      <c r="D11" s="55" t="s">
        <v>85</v>
      </c>
      <c r="G11" s="103"/>
      <c r="H11" s="20">
        <v>4</v>
      </c>
      <c r="I11" s="13" t="s">
        <v>94</v>
      </c>
    </row>
    <row r="12" spans="2:9" ht="42" x14ac:dyDescent="0.25">
      <c r="B12" s="104"/>
      <c r="C12" s="20">
        <v>6</v>
      </c>
      <c r="D12" s="13" t="s">
        <v>84</v>
      </c>
      <c r="G12" s="103"/>
      <c r="H12" s="20">
        <v>5</v>
      </c>
      <c r="I12" s="13" t="s">
        <v>15</v>
      </c>
    </row>
    <row r="13" spans="2:9" ht="23.25" x14ac:dyDescent="0.25">
      <c r="B13" s="97"/>
      <c r="C13" s="98"/>
      <c r="D13" s="98"/>
      <c r="G13" s="104"/>
      <c r="H13" s="20">
        <v>6</v>
      </c>
      <c r="I13" s="56" t="s">
        <v>14</v>
      </c>
    </row>
    <row r="14" spans="2:9" ht="21" x14ac:dyDescent="0.35">
      <c r="B14" s="20" t="s">
        <v>51</v>
      </c>
      <c r="C14" s="17" t="s">
        <v>1</v>
      </c>
      <c r="D14" s="20" t="s">
        <v>52</v>
      </c>
      <c r="G14" s="99"/>
      <c r="H14" s="100"/>
      <c r="I14" s="101"/>
    </row>
    <row r="15" spans="2:9" ht="23.25" x14ac:dyDescent="0.35">
      <c r="B15" s="102" t="s">
        <v>157</v>
      </c>
      <c r="C15" s="20">
        <v>1</v>
      </c>
      <c r="D15" s="55" t="s">
        <v>53</v>
      </c>
      <c r="G15" s="20" t="s">
        <v>51</v>
      </c>
      <c r="H15" s="17" t="s">
        <v>1</v>
      </c>
      <c r="I15" s="22" t="s">
        <v>52</v>
      </c>
    </row>
    <row r="16" spans="2:9" ht="42" customHeight="1" x14ac:dyDescent="0.25">
      <c r="B16" s="103"/>
      <c r="C16" s="20">
        <v>2</v>
      </c>
      <c r="D16" s="13" t="s">
        <v>81</v>
      </c>
      <c r="G16" s="102" t="s">
        <v>162</v>
      </c>
      <c r="H16" s="20">
        <v>1</v>
      </c>
      <c r="I16" s="13" t="s">
        <v>159</v>
      </c>
    </row>
    <row r="17" spans="2:9" ht="21" customHeight="1" x14ac:dyDescent="0.25">
      <c r="B17" s="103"/>
      <c r="C17" s="20">
        <v>3</v>
      </c>
      <c r="D17" s="55" t="s">
        <v>91</v>
      </c>
      <c r="G17" s="103"/>
      <c r="H17" s="20">
        <v>2</v>
      </c>
      <c r="I17" s="55" t="s">
        <v>83</v>
      </c>
    </row>
    <row r="18" spans="2:9" ht="63" x14ac:dyDescent="0.25">
      <c r="B18" s="103"/>
      <c r="C18" s="20">
        <v>4</v>
      </c>
      <c r="D18" s="54" t="s">
        <v>93</v>
      </c>
      <c r="G18" s="104"/>
      <c r="H18" s="20">
        <v>3</v>
      </c>
      <c r="I18" s="55" t="s">
        <v>90</v>
      </c>
    </row>
    <row r="19" spans="2:9" ht="23.25" x14ac:dyDescent="0.25">
      <c r="B19" s="103"/>
      <c r="C19" s="20">
        <v>5</v>
      </c>
      <c r="D19" s="55" t="s">
        <v>59</v>
      </c>
    </row>
    <row r="20" spans="2:9" ht="21" x14ac:dyDescent="0.25">
      <c r="B20" s="104"/>
      <c r="C20" s="20">
        <v>6</v>
      </c>
      <c r="D20" s="54" t="s">
        <v>87</v>
      </c>
      <c r="I20" s="25"/>
    </row>
    <row r="23" spans="2:9" ht="21" x14ac:dyDescent="0.25">
      <c r="I23" s="25"/>
    </row>
  </sheetData>
  <mergeCells count="8">
    <mergeCell ref="B4:D4"/>
    <mergeCell ref="B7:B12"/>
    <mergeCell ref="B13:D13"/>
    <mergeCell ref="B15:B20"/>
    <mergeCell ref="G4:I4"/>
    <mergeCell ref="G8:G13"/>
    <mergeCell ref="G14:I14"/>
    <mergeCell ref="G16:G18"/>
  </mergeCells>
  <pageMargins left="0.25" right="0.25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Отборочные весна 2026</vt:lpstr>
      <vt:lpstr>Жеребьевка полуфинал</vt:lpstr>
      <vt:lpstr>Полуфинал</vt:lpstr>
      <vt:lpstr>Финал</vt:lpstr>
      <vt:lpstr>Жеребьевка</vt:lpstr>
      <vt:lpstr>Жеребьевка трен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Лариса Александровна</dc:creator>
  <cp:lastModifiedBy>Гамов Евгений Николаевич</cp:lastModifiedBy>
  <cp:lastPrinted>2026-04-22T10:53:30Z</cp:lastPrinted>
  <dcterms:created xsi:type="dcterms:W3CDTF">2022-11-26T05:43:53Z</dcterms:created>
  <dcterms:modified xsi:type="dcterms:W3CDTF">2026-04-28T02:07:20Z</dcterms:modified>
</cp:coreProperties>
</file>