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C046D.TMP\"/>
    </mc:Choice>
  </mc:AlternateContent>
  <bookViews>
    <workbookView xWindow="0" yWindow="0" windowWidth="25005" windowHeight="9585"/>
  </bookViews>
  <sheets>
    <sheet name="0503121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F26" i="1" l="1"/>
  <c r="F25" i="1"/>
  <c r="F24" i="1"/>
  <c r="F29" i="1"/>
  <c r="F33" i="1"/>
  <c r="F32" i="1"/>
  <c r="F50" i="1"/>
  <c r="F49" i="1"/>
  <c r="F48" i="1"/>
  <c r="F61" i="1"/>
  <c r="F60" i="1"/>
  <c r="F59" i="1"/>
  <c r="F58" i="1"/>
  <c r="F57" i="1"/>
  <c r="F56" i="1"/>
  <c r="F68" i="1"/>
  <c r="F67" i="1"/>
  <c r="F66" i="1"/>
  <c r="F65" i="1"/>
  <c r="F75" i="1"/>
  <c r="F74" i="1"/>
  <c r="F73" i="1"/>
  <c r="F72" i="1"/>
  <c r="F71" i="1"/>
  <c r="F82" i="1"/>
  <c r="F81" i="1"/>
  <c r="F86" i="1"/>
  <c r="F85" i="1"/>
  <c r="F91" i="1"/>
  <c r="F90" i="1"/>
  <c r="F89" i="1"/>
  <c r="F101" i="1"/>
  <c r="F100" i="1"/>
  <c r="F105" i="1"/>
  <c r="F104" i="1"/>
  <c r="F110" i="1"/>
  <c r="F109" i="1"/>
  <c r="F108" i="1"/>
  <c r="D20" i="1" l="1"/>
  <c r="D19" i="1" s="1"/>
  <c r="E20" i="1"/>
  <c r="E19" i="1" s="1"/>
  <c r="F21" i="1"/>
  <c r="F20" i="1"/>
  <c r="D23" i="1"/>
  <c r="E23" i="1"/>
  <c r="F23" i="1"/>
  <c r="D28" i="1"/>
  <c r="E28" i="1"/>
  <c r="F28" i="1"/>
  <c r="D31" i="1"/>
  <c r="E31" i="1"/>
  <c r="F31" i="1"/>
  <c r="D35" i="1"/>
  <c r="E35" i="1"/>
  <c r="F36" i="1"/>
  <c r="F35" i="1" s="1"/>
  <c r="D44" i="1"/>
  <c r="E44" i="1"/>
  <c r="F45" i="1"/>
  <c r="F44" i="1" s="1"/>
  <c r="D47" i="1"/>
  <c r="E47" i="1"/>
  <c r="F47" i="1"/>
  <c r="D52" i="1"/>
  <c r="E52" i="1"/>
  <c r="F53" i="1"/>
  <c r="F52" i="1"/>
  <c r="D55" i="1"/>
  <c r="E55" i="1"/>
  <c r="F55" i="1"/>
  <c r="D64" i="1"/>
  <c r="E64" i="1"/>
  <c r="F64" i="1"/>
  <c r="F63" i="1" s="1"/>
  <c r="D70" i="1"/>
  <c r="E70" i="1"/>
  <c r="E63" i="1" s="1"/>
  <c r="F70" i="1"/>
  <c r="D77" i="1"/>
  <c r="E77" i="1"/>
  <c r="F78" i="1"/>
  <c r="F77" i="1" s="1"/>
  <c r="D80" i="1"/>
  <c r="E80" i="1"/>
  <c r="F80" i="1"/>
  <c r="D84" i="1"/>
  <c r="D63" i="1" s="1"/>
  <c r="E84" i="1"/>
  <c r="F84" i="1"/>
  <c r="D88" i="1"/>
  <c r="E88" i="1"/>
  <c r="F88" i="1"/>
  <c r="D99" i="1"/>
  <c r="E99" i="1"/>
  <c r="F99" i="1"/>
  <c r="D103" i="1"/>
  <c r="E103" i="1"/>
  <c r="F103" i="1"/>
  <c r="D107" i="1"/>
  <c r="E107" i="1"/>
  <c r="F107" i="1"/>
  <c r="F114" i="1"/>
  <c r="D116" i="1"/>
  <c r="D115" i="1" s="1"/>
  <c r="E116" i="1"/>
  <c r="F117" i="1"/>
  <c r="F116" i="1"/>
  <c r="F118" i="1"/>
  <c r="D119" i="1"/>
  <c r="E119" i="1"/>
  <c r="F120" i="1"/>
  <c r="F121" i="1"/>
  <c r="F119" i="1" s="1"/>
  <c r="D122" i="1"/>
  <c r="E122" i="1"/>
  <c r="F123" i="1"/>
  <c r="F122" i="1" s="1"/>
  <c r="F124" i="1"/>
  <c r="D125" i="1"/>
  <c r="E125" i="1"/>
  <c r="F126" i="1"/>
  <c r="F125" i="1"/>
  <c r="F127" i="1"/>
  <c r="F135" i="1"/>
  <c r="F136" i="1"/>
  <c r="D138" i="1"/>
  <c r="E138" i="1"/>
  <c r="F139" i="1"/>
  <c r="F138" i="1" s="1"/>
  <c r="F140" i="1"/>
  <c r="D141" i="1"/>
  <c r="E141" i="1"/>
  <c r="F142" i="1"/>
  <c r="F141" i="1"/>
  <c r="F143" i="1"/>
  <c r="D144" i="1"/>
  <c r="E144" i="1"/>
  <c r="F145" i="1"/>
  <c r="F144" i="1" s="1"/>
  <c r="F146" i="1"/>
  <c r="D147" i="1"/>
  <c r="E147" i="1"/>
  <c r="E115" i="1" s="1"/>
  <c r="F148" i="1"/>
  <c r="F149" i="1"/>
  <c r="F147" i="1" s="1"/>
  <c r="F150" i="1"/>
  <c r="D153" i="1"/>
  <c r="D152" i="1" s="1"/>
  <c r="D151" i="1" s="1"/>
  <c r="E153" i="1"/>
  <c r="E152" i="1" s="1"/>
  <c r="F154" i="1"/>
  <c r="F155" i="1"/>
  <c r="F153" i="1" s="1"/>
  <c r="D156" i="1"/>
  <c r="E156" i="1"/>
  <c r="F156" i="1"/>
  <c r="F157" i="1"/>
  <c r="F158" i="1"/>
  <c r="D159" i="1"/>
  <c r="E159" i="1"/>
  <c r="F160" i="1"/>
  <c r="F159" i="1" s="1"/>
  <c r="F161" i="1"/>
  <c r="D168" i="1"/>
  <c r="E168" i="1"/>
  <c r="F169" i="1"/>
  <c r="F170" i="1"/>
  <c r="F168" i="1" s="1"/>
  <c r="D171" i="1"/>
  <c r="E171" i="1"/>
  <c r="F172" i="1"/>
  <c r="F171" i="1" s="1"/>
  <c r="F173" i="1"/>
  <c r="D174" i="1"/>
  <c r="E174" i="1"/>
  <c r="F174" i="1"/>
  <c r="F175" i="1"/>
  <c r="F176" i="1"/>
  <c r="D178" i="1"/>
  <c r="E178" i="1"/>
  <c r="E177" i="1" s="1"/>
  <c r="F179" i="1"/>
  <c r="F178" i="1" s="1"/>
  <c r="F180" i="1"/>
  <c r="D181" i="1"/>
  <c r="E181" i="1"/>
  <c r="F182" i="1"/>
  <c r="F181" i="1" s="1"/>
  <c r="F183" i="1"/>
  <c r="D184" i="1"/>
  <c r="D177" i="1" s="1"/>
  <c r="E184" i="1"/>
  <c r="F185" i="1"/>
  <c r="F186" i="1"/>
  <c r="F184" i="1" s="1"/>
  <c r="F193" i="1"/>
  <c r="F194" i="1"/>
  <c r="F19" i="1" l="1"/>
  <c r="F113" i="1" s="1"/>
  <c r="F112" i="1" s="1"/>
  <c r="F152" i="1"/>
  <c r="E113" i="1"/>
  <c r="E112" i="1" s="1"/>
  <c r="F177" i="1"/>
  <c r="E151" i="1"/>
  <c r="F115" i="1"/>
  <c r="D113" i="1"/>
  <c r="D112" i="1" s="1"/>
  <c r="F151" i="1" l="1"/>
</calcChain>
</file>

<file path=xl/sharedStrings.xml><?xml version="1.0" encoding="utf-8"?>
<sst xmlns="http://schemas.openxmlformats.org/spreadsheetml/2006/main" count="491" uniqueCount="363">
  <si>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</si>
  <si>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</si>
  <si>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</si>
  <si>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</si>
  <si>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</si>
  <si>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</si>
  <si>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</si>
  <si>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</si>
  <si>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</si>
  <si>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</si>
  <si>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</si>
  <si>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</si>
  <si>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</si>
  <si>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</si>
  <si>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</si>
  <si>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</si>
  <si>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</si>
  <si>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</si>
  <si>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</si>
  <si>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</si>
  <si>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</si>
  <si>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</si>
  <si>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</si>
  <si>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</si>
  <si>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</si>
  <si>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</si>
  <si>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</si>
  <si>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</si>
  <si>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</si>
  <si>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</si>
  <si>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</si>
  <si>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</si>
  <si>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</si>
  <si>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</si>
  <si>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</si>
  <si>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</si>
  <si>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</si>
  <si>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</si>
  <si>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</si>
  <si>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</si>
  <si>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</si>
  <si>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</si>
  <si>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</si>
  <si>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</si>
  <si>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</si>
  <si>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</si>
  <si>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</si>
  <si>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</si>
  <si>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</si>
  <si>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</si>
  <si>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</si>
  <si>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</si>
  <si>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</si>
  <si>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</si>
  <si>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</si>
  <si>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</si>
  <si>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</si>
  <si>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</si>
  <si>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</si>
  <si>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</si>
  <si>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</si>
  <si>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</si>
  <si>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</si>
  <si>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</si>
  <si>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</si>
  <si>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</si>
  <si>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</si>
  <si>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</si>
  <si>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</si>
  <si>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</si>
  <si>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</si>
  <si>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</si>
  <si>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</si>
  <si>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</si>
  <si>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</si>
  <si>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</si>
  <si>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</si>
  <si>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</si>
  <si>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</si>
  <si>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</si>
  <si>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</si>
  <si>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</si>
  <si>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</si>
  <si>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</si>
  <si>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</si>
  <si>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</si>
  <si>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</si>
  <si>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</si>
  <si>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</si>
  <si>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</si>
  <si>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</si>
  <si>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</si>
  <si>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</si>
  <si>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</si>
  <si>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</si>
  <si>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</si>
  <si>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</si>
  <si>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</si>
  <si>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</si>
  <si>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</si>
  <si>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</si>
  <si>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</si>
  <si>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</si>
  <si>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</si>
  <si>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</si>
  <si>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</si>
  <si>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</si>
  <si>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</si>
  <si>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</si>
  <si>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</si>
  <si>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</si>
  <si>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</si>
  <si>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</si>
  <si>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</si>
  <si>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</si>
  <si>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</si>
  <si>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</si>
  <si>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</si>
  <si>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</si>
  <si>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</si>
  <si>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</si>
  <si>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</si>
  <si>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</si>
  <si>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</si>
  <si>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</si>
  <si>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</si>
  <si>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</si>
  <si>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</si>
  <si>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</si>
  <si>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</si>
  <si>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</si>
  <si>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</si>
  <si>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</si>
  <si>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</si>
  <si>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</si>
  <si>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</si>
  <si>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</si>
  <si>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</si>
  <si>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</si>
  <si>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</si>
  <si>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</si>
  <si>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</si>
  <si>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</si>
  <si>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</si>
  <si>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</si>
  <si>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</si>
  <si>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</si>
  <si>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</si>
  <si>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</si>
  <si>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</si>
  <si>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</si>
  <si>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</si>
  <si>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</si>
  <si>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</si>
  <si>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</si>
  <si>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</si>
  <si>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</si>
  <si>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43X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</si>
  <si>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</si>
  <si>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</si>
  <si>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</si>
  <si>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</si>
  <si>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</si>
  <si>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</si>
  <si>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</si>
  <si>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</si>
  <si>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</si>
  <si>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</si>
  <si>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</si>
  <si>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</si>
  <si>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</si>
  <si>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41X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</si>
  <si>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</si>
  <si>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</si>
  <si>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</si>
  <si>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</si>
  <si>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</si>
  <si>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</si>
  <si>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</si>
  <si>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</si>
  <si>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</si>
  <si>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</si>
  <si>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</si>
  <si>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</si>
  <si>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</si>
  <si>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</si>
  <si>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090</t>
  </si>
  <si>
    <t>280</t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</si>
  <si>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</si>
  <si>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</si>
  <si>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</si>
  <si>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</si>
  <si>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</si>
  <si>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</si>
  <si>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</si>
  <si>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</si>
  <si>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</si>
  <si>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</si>
  <si>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</si>
  <si>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</si>
  <si>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</si>
  <si>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</si>
  <si>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</si>
  <si>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</si>
  <si>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</si>
  <si>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</si>
  <si>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</si>
  <si>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</si>
  <si>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</si>
  <si>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</si>
  <si>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</si>
  <si>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</si>
  <si>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</si>
  <si>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</si>
  <si>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</si>
  <si>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</si>
  <si>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</si>
  <si>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</si>
  <si>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</si>
  <si>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</si>
  <si>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</si>
  <si>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</si>
  <si>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</si>
  <si>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</si>
  <si>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</si>
  <si>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</si>
  <si>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35Х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</si>
  <si>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</si>
  <si>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</si>
  <si>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</si>
  <si>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</si>
  <si>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</si>
  <si>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382</t>
  </si>
  <si>
    <t>46X</t>
  </si>
  <si>
    <t>уменьшение стоимости биологических активов</t>
  </si>
  <si>
    <t>Чистое изменение затрат на биотрансформацию</t>
  </si>
  <si>
    <t>395</t>
  </si>
  <si>
    <t>396</t>
  </si>
  <si>
    <t>397</t>
  </si>
  <si>
    <t>Документ подписан ЭП:</t>
  </si>
  <si>
    <t>Е.А. Войник</t>
  </si>
  <si>
    <t>01 января 2024 г.</t>
  </si>
  <si>
    <t>МУНИЦИПАЛЬНОЕ УЧРЕЖДЕНИЕ "УПРАВЛЕНИЕ ИМУЩЕСТВА АДМИНИСТРАЦИИ ГОРОДА НОРИЛЬСКА"</t>
  </si>
  <si>
    <t>А.П. Чалкина</t>
  </si>
  <si>
    <t>2457058236</t>
  </si>
  <si>
    <t>01.01.2024</t>
  </si>
  <si>
    <t>158</t>
  </si>
  <si>
    <t>75799883</t>
  </si>
  <si>
    <t>3</t>
  </si>
  <si>
    <t>04300078</t>
  </si>
  <si>
    <t>ГОД</t>
  </si>
  <si>
    <t>500</t>
  </si>
  <si>
    <t>бюджет муниципального образования город Норильск</t>
  </si>
  <si>
    <t>Операции с нефинансовыми активами 
(стр.320 + стр.330 + стр.350 + стр.360 + стр.370+ стр.380 + стр.390 + стр.400)</t>
  </si>
  <si>
    <t>Операции с обязательствами (стр.520 + стр.530 + стр.540+ стр.550 + стр.560)</t>
  </si>
  <si>
    <t>в том числе:
увеличение задолженности по внешним привлеченным заимствованиям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</si>
  <si>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</si>
  <si>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</si>
  <si>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</si>
  <si>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</si>
  <si>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Доходы от операций с активами
            в том числе:</t>
  </si>
  <si>
    <t>Доходы (стр.020 + стр.030 + стр.040 + стр.050 + стр.060 + 
стр. 070 + стр.090 + стр.100 + стр.110)</t>
  </si>
  <si>
    <t>Налоговые доходы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</si>
  <si>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</si>
  <si>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</si>
  <si>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Расходы (стр.160 + стр.170 + стр.190 + стр.210 + 
стр.230 + стр.240 + стр.250 + стр.260 + стр.270)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</si>
  <si>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</si>
  <si>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</si>
  <si>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</si>
  <si>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</si>
  <si>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</si>
  <si>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</si>
  <si>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</si>
  <si>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Безвозмездные перечисления текущего характера организациям
            в том числе:</t>
  </si>
  <si>
    <t>04729000</t>
  </si>
  <si>
    <t>Расходы по операциям с активами
            в том числе:</t>
  </si>
  <si>
    <t>Чистый операционный результат
(стр.301 - стр.302),  (стр.310 + стр.410)</t>
  </si>
  <si>
    <t>Безвозмездные денежные поступления капитального характера
            в том числе:</t>
  </si>
  <si>
    <t>Главный бухгалтер</t>
  </si>
  <si>
    <t>Чалкина Анна Павловна</t>
  </si>
  <si>
    <t>3A2054B769877D3D1B7D65D6E1735922978D1859</t>
  </si>
  <si>
    <t>26D0431616EC7D000DAB8B6924119F0E</t>
  </si>
  <si>
    <t>Казначейство России</t>
  </si>
  <si>
    <t>Кузьмина Ольга Валерьевна</t>
  </si>
  <si>
    <t>00975D56A9A8D71CEF480AAE7A5C2633AD</t>
  </si>
  <si>
    <t>Руководитель</t>
  </si>
  <si>
    <t>1139AFA119FAAB9BCF6F2B0E6762FC933DC366C1</t>
  </si>
  <si>
    <t>291</t>
  </si>
  <si>
    <t>Налоги, пошлины и сборы</t>
  </si>
  <si>
    <t>296</t>
  </si>
  <si>
    <t>Иные выплаты текущего характера физическим лицам</t>
  </si>
  <si>
    <t>Иные выплаты текущего характера организациям</t>
  </si>
  <si>
    <t>297</t>
  </si>
  <si>
    <t>Безвозмездные перечисления капитального характера государственным (муниципальным) учреждениям</t>
  </si>
  <si>
    <t>281</t>
  </si>
  <si>
    <t>Безвозмездные перечисления капитального характера иным нефинансовым организациям (за исключением нефинансовых организаций государственного сектора)</t>
  </si>
  <si>
    <t>285</t>
  </si>
  <si>
    <t>Амортизация</t>
  </si>
  <si>
    <t>271</t>
  </si>
  <si>
    <t>Расходование материальных запасов</t>
  </si>
  <si>
    <t>272</t>
  </si>
  <si>
    <t>Пособия по социальной помощи населению в денежной форме</t>
  </si>
  <si>
    <t>262</t>
  </si>
  <si>
    <t>Пособия по социальной помощи, выплачиваемые работодателями, нанимателями бывшим работникам в натуральной форме</t>
  </si>
  <si>
    <t>265</t>
  </si>
  <si>
    <t>Социальные пособия и компенсации персоналу в денежной форме</t>
  </si>
  <si>
    <t>266</t>
  </si>
  <si>
    <t>251</t>
  </si>
  <si>
    <t>Перечисления текущего характера другим бюджетам бюджетной системы Российской Федерации</t>
  </si>
  <si>
    <t>Перечисления капитального характера другим бюджетам бюджетной системы Российской Федерации</t>
  </si>
  <si>
    <t>254</t>
  </si>
  <si>
    <t>Безвозмездные перечисления (передачи) текущего характера сектора государственного управления</t>
  </si>
  <si>
    <t>241</t>
  </si>
  <si>
    <t>245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</si>
  <si>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</si>
  <si>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Услуги связи</t>
  </si>
  <si>
    <t>221</t>
  </si>
  <si>
    <t>Транспортные услуги</t>
  </si>
  <si>
    <t>222</t>
  </si>
  <si>
    <t>223</t>
  </si>
  <si>
    <t>Коммунальные услуги</t>
  </si>
  <si>
    <t>225</t>
  </si>
  <si>
    <t>Работы, услуги по содержанию имущества</t>
  </si>
  <si>
    <t>226</t>
  </si>
  <si>
    <t>Прочие работы, услуги</t>
  </si>
  <si>
    <t>211</t>
  </si>
  <si>
    <t>Заработная плата</t>
  </si>
  <si>
    <t>212</t>
  </si>
  <si>
    <t>Прочие несоциальные выплаты персоналу в денежной форме</t>
  </si>
  <si>
    <t>213</t>
  </si>
  <si>
    <t>Начисления на выплаты по оплате труда</t>
  </si>
  <si>
    <t>214</t>
  </si>
  <si>
    <t>Прочие несоциальные выплаты персоналу в натуральной форме</t>
  </si>
  <si>
    <t>Безвозмездные неденежные поступления текущего характера от сектора государственного управления и организаций государственного сектора</t>
  </si>
  <si>
    <t>191</t>
  </si>
  <si>
    <t>Безвозмездные неденежные поступления текущего характера от организаций (за исключением сектора государственного управления и организаций государственного сектора)</t>
  </si>
  <si>
    <t>192</t>
  </si>
  <si>
    <t>193</t>
  </si>
  <si>
    <t>Безвозмездные неденежные поступления текущего характера от физических лиц</t>
  </si>
  <si>
    <t>195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</si>
  <si>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</si>
  <si>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Безвозмездные неденежные поступления капитального характера от организаций (за исключением сектора государственного управления и организаций государственного сектора)</t>
  </si>
  <si>
    <t>196</t>
  </si>
  <si>
    <t>199</t>
  </si>
  <si>
    <t>Прочие неденежные безвозмездные поступления</t>
  </si>
  <si>
    <t>Доходы от выбытия активов</t>
  </si>
  <si>
    <t>172</t>
  </si>
  <si>
    <t>Чрезвычайные доходы от операций с активами</t>
  </si>
  <si>
    <t>173</t>
  </si>
  <si>
    <t>Доходы от оценки активов и обязательств</t>
  </si>
  <si>
    <t>176</t>
  </si>
  <si>
    <t>141</t>
  </si>
  <si>
    <t>Доходы от штрафных санкций за нарушение законодательства о закупках и нарушение условий контрактов (договоров)</t>
  </si>
  <si>
    <t>145</t>
  </si>
  <si>
    <t>Прочие доходы от сумм принудительного изъятия</t>
  </si>
  <si>
    <t>Доходы от компенсации затрат</t>
  </si>
  <si>
    <t>134</t>
  </si>
  <si>
    <t>12K</t>
  </si>
  <si>
    <t>Доходы от концессионной платы</t>
  </si>
  <si>
    <t>121</t>
  </si>
  <si>
    <t>Доходы от операционной аренды</t>
  </si>
  <si>
    <t>123</t>
  </si>
  <si>
    <t>Платежи при пользовании природными ресурсами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</si>
</sst>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0C0C0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62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0" borderId="37" xfId="0" applyNumberFormat="1" applyFont="1" applyFill="1" applyBorder="1" applyAlignment="1" applyProtection="1">
      <alignment horizontal="right" wrapText="1"/>
      <protection locked="0"/>
    </xf>
    <xf numFmtId="164" fontId="2" fillId="0" borderId="26" xfId="0" applyNumberFormat="1" applyFont="1" applyFill="1" applyBorder="1" applyAlignment="1" applyProtection="1">
      <alignment horizontal="right" wrapText="1"/>
      <protection locked="0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  <protection locked="0"/>
    </xf>
    <xf numFmtId="164" fontId="2" fillId="0" borderId="38" xfId="0" applyNumberFormat="1" applyFont="1" applyFill="1" applyBorder="1" applyAlignment="1" applyProtection="1">
      <alignment horizontal="right" wrapText="1"/>
      <protection locked="0"/>
    </xf>
    <xf numFmtId="164" fontId="2" fillId="0" borderId="39" xfId="0" applyNumberFormat="1" applyFont="1" applyFill="1" applyBorder="1" applyAlignment="1" applyProtection="1">
      <alignment horizontal="right" wrapText="1"/>
      <protection locked="0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0" borderId="14" xfId="0" applyNumberFormat="1" applyFont="1" applyFill="1" applyBorder="1" applyAlignment="1" applyProtection="1">
      <alignment horizontal="right" wrapText="1"/>
      <protection locked="0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2" fillId="0" borderId="51" xfId="0" applyNumberFormat="1" applyFont="1" applyFill="1" applyBorder="1" applyAlignment="1" applyProtection="1">
      <alignment horizontal="left" wrapText="1" indent="4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2" fillId="0" borderId="52" xfId="0" applyNumberFormat="1" applyFont="1" applyFill="1" applyBorder="1" applyAlignment="1" applyProtection="1">
      <alignment horizontal="left" wrapText="1" indent="4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164" fontId="2" fillId="32" borderId="34" xfId="0" applyNumberFormat="1" applyFont="1" applyFill="1" applyBorder="1" applyAlignment="1" applyProtection="1">
      <alignment horizontal="right" wrapText="1"/>
      <protection locked="0"/>
    </xf>
    <xf numFmtId="164" fontId="2" fillId="32" borderId="33" xfId="0" applyNumberFormat="1" applyFont="1" applyFill="1" applyBorder="1" applyAlignment="1" applyProtection="1">
      <alignment horizontal="right" wrapText="1"/>
      <protection locked="0"/>
    </xf>
    <xf numFmtId="49" fontId="2" fillId="0" borderId="0" xfId="0" applyNumberFormat="1" applyFont="1" applyAlignment="1" applyProtection="1">
      <alignment horizontal="left" wrapText="1"/>
    </xf>
    <xf numFmtId="164" fontId="2" fillId="29" borderId="27" xfId="0" applyNumberFormat="1" applyFont="1" applyFill="1" applyBorder="1" applyAlignment="1" applyProtection="1">
      <alignment horizontal="right" wrapText="1"/>
      <protection locked="0"/>
    </xf>
    <xf numFmtId="164" fontId="2" fillId="29" borderId="35" xfId="0" applyNumberFormat="1" applyFont="1" applyFill="1" applyBorder="1" applyAlignment="1" applyProtection="1">
      <alignment horizontal="right" wrapText="1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38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0" fillId="0" borderId="26" xfId="0" applyNumberFormat="1" applyFill="1" applyBorder="1" applyAlignment="1" applyProtection="1">
      <alignment horizontal="right"/>
    </xf>
    <xf numFmtId="49" fontId="0" fillId="0" borderId="26" xfId="0" applyNumberFormat="1" applyFont="1" applyFill="1" applyBorder="1" applyAlignment="1" applyProtection="1">
      <alignment horizontal="right"/>
    </xf>
    <xf numFmtId="0" fontId="27" fillId="0" borderId="0" xfId="0" applyFont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49" fontId="1" fillId="0" borderId="26" xfId="0" applyNumberFormat="1" applyFont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49" fontId="30" fillId="0" borderId="58" xfId="0" applyNumberFormat="1" applyFont="1" applyBorder="1" applyAlignment="1" applyProtection="1">
      <alignment horizontal="left" indent="1"/>
    </xf>
    <xf numFmtId="49" fontId="30" fillId="0" borderId="59" xfId="0" applyNumberFormat="1" applyFont="1" applyBorder="1" applyAlignment="1" applyProtection="1">
      <alignment horizontal="left" indent="1"/>
    </xf>
    <xf numFmtId="14" fontId="30" fillId="0" borderId="0" xfId="0" applyNumberFormat="1" applyFont="1" applyBorder="1" applyAlignment="1" applyProtection="1">
      <alignment horizontal="left" indent="1"/>
    </xf>
    <xf numFmtId="14" fontId="30" fillId="0" borderId="60" xfId="0" applyNumberFormat="1" applyFont="1" applyBorder="1" applyAlignment="1" applyProtection="1">
      <alignment horizontal="left" indent="1"/>
    </xf>
    <xf numFmtId="49" fontId="30" fillId="0" borderId="0" xfId="0" applyNumberFormat="1" applyFont="1" applyBorder="1" applyAlignment="1" applyProtection="1">
      <alignment horizontal="left" indent="1"/>
    </xf>
    <xf numFmtId="49" fontId="30" fillId="0" borderId="60" xfId="0" applyNumberFormat="1" applyFont="1" applyBorder="1" applyAlignment="1" applyProtection="1">
      <alignment horizontal="left" indent="1"/>
    </xf>
    <xf numFmtId="0" fontId="0" fillId="0" borderId="61" xfId="0" applyFont="1" applyBorder="1" applyAlignment="1" applyProtection="1">
      <alignment horizontal="center"/>
    </xf>
    <xf numFmtId="0" fontId="29" fillId="0" borderId="62" xfId="0" applyFont="1" applyBorder="1" applyAlignment="1" applyProtection="1">
      <alignment horizontal="right" indent="1"/>
    </xf>
    <xf numFmtId="0" fontId="29" fillId="0" borderId="0" xfId="0" applyFont="1" applyBorder="1" applyAlignment="1" applyProtection="1">
      <alignment horizontal="right" indent="1"/>
    </xf>
    <xf numFmtId="0" fontId="29" fillId="0" borderId="63" xfId="0" applyFont="1" applyBorder="1" applyAlignment="1" applyProtection="1">
      <alignment horizontal="right" indent="1"/>
    </xf>
    <xf numFmtId="0" fontId="29" fillId="0" borderId="64" xfId="0" applyFont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left" vertical="center" indent="2"/>
    </xf>
    <xf numFmtId="0" fontId="28" fillId="0" borderId="65" xfId="0" applyFont="1" applyBorder="1" applyAlignment="1" applyProtection="1">
      <alignment horizontal="left" vertical="center" indent="2"/>
    </xf>
    <xf numFmtId="0" fontId="0" fillId="0" borderId="66" xfId="0" applyFont="1" applyBorder="1" applyAlignment="1" applyProtection="1">
      <alignment horizontal="center"/>
    </xf>
    <xf numFmtId="0" fontId="29" fillId="0" borderId="67" xfId="0" applyFont="1" applyBorder="1" applyAlignment="1" applyProtection="1">
      <alignment horizontal="right" indent="1"/>
    </xf>
    <xf numFmtId="0" fontId="29" fillId="0" borderId="58" xfId="0" applyFont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horizontal="left" indent="1"/>
    </xf>
    <xf numFmtId="49" fontId="30" fillId="0" borderId="64" xfId="0" applyNumberFormat="1" applyFont="1" applyBorder="1" applyAlignment="1" applyProtection="1">
      <alignment horizontal="left" wrapText="1" indent="1"/>
    </xf>
    <xf numFmtId="49" fontId="30" fillId="0" borderId="68" xfId="0" applyNumberFormat="1" applyFont="1" applyBorder="1" applyAlignment="1" applyProtection="1">
      <alignment horizontal="left" wrapText="1" indent="1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4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49" fontId="2" fillId="33" borderId="29" xfId="0" applyNumberFormat="1" applyFont="1" applyFill="1" applyBorder="1" applyAlignment="1" applyProtection="1">
      <alignment horizontal="center"/>
      <protection locked="0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5" borderId="20" xfId="0" applyNumberFormat="1" applyFont="1" applyFill="1" applyBorder="1" applyAlignment="1" applyProtection="1">
      <alignment horizontal="right"/>
    </xf>
    <xf numFmtId="164" fontId="2" fillId="34" borderId="34" xfId="0" applyNumberFormat="1" applyFont="1" applyFill="1" applyBorder="1" applyAlignment="1" applyProtection="1">
      <alignment horizontal="right"/>
    </xf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2" xfId="0" applyNumberFormat="1" applyFont="1" applyFill="1" applyBorder="1" applyAlignment="1" applyProtection="1">
      <alignment horizontal="center"/>
    </xf>
    <xf numFmtId="49" fontId="2" fillId="33" borderId="1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5" borderId="29" xfId="0" applyNumberFormat="1" applyFont="1" applyFill="1" applyBorder="1" applyAlignment="1" applyProtection="1">
      <alignment horizontal="right"/>
    </xf>
    <xf numFmtId="164" fontId="2" fillId="34" borderId="35" xfId="0" applyNumberFormat="1" applyFont="1" applyFill="1" applyBorder="1" applyAlignment="1" applyProtection="1">
      <alignment horizontal="right" wrapText="1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48" xfId="0" applyNumberFormat="1" applyFont="1" applyFill="1" applyBorder="1" applyAlignment="1" applyProtection="1">
      <alignment horizontal="center"/>
    </xf>
    <xf numFmtId="49" fontId="2" fillId="33" borderId="23" xfId="0" applyNumberFormat="1" applyFont="1" applyFill="1" applyBorder="1" applyAlignment="1" applyProtection="1">
      <alignment horizontal="center"/>
      <protection locked="0"/>
    </xf>
    <xf numFmtId="164" fontId="2" fillId="33" borderId="42" xfId="0" applyNumberFormat="1" applyFont="1" applyFill="1" applyBorder="1" applyAlignment="1" applyProtection="1">
      <alignment horizontal="right"/>
      <protection locked="0"/>
    </xf>
    <xf numFmtId="164" fontId="2" fillId="35" borderId="31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 wrapTex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214</xdr:row>
      <xdr:rowOff>47625</xdr:rowOff>
    </xdr:from>
    <xdr:to>
      <xdr:col>3</xdr:col>
      <xdr:colOff>1362075</xdr:colOff>
      <xdr:row>214</xdr:row>
      <xdr:rowOff>571500</xdr:rowOff>
    </xdr:to>
    <xdr:pic>
      <xdr:nvPicPr>
        <xdr:cNvPr id="15079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65855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236"/>
  <sheetViews>
    <sheetView tabSelected="1" workbookViewId="0"/>
  </sheetViews>
  <sheetFormatPr defaultRowHeight="15" x14ac:dyDescent="0.2"/>
  <cols>
    <col min="1" max="1" width="55.7109375" style="2" customWidth="1"/>
    <col min="2" max="3" width="6.7109375" style="2" customWidth="1"/>
    <col min="4" max="4" width="23.7109375" style="2" customWidth="1"/>
    <col min="5" max="6" width="23.7109375" style="3" customWidth="1"/>
    <col min="7" max="8" width="11.7109375" style="4" hidden="1" customWidth="1"/>
    <col min="9" max="9" width="9.140625" style="4" hidden="1" customWidth="1"/>
    <col min="10" max="10" width="35.7109375" style="4" hidden="1" customWidth="1"/>
    <col min="11" max="11" width="9.140625" style="4" hidden="1" customWidth="1"/>
    <col min="12" max="16384" width="9.140625" style="4"/>
  </cols>
  <sheetData>
    <row r="1" spans="1:10" ht="9.9499999999999993" customHeight="1" x14ac:dyDescent="0.2">
      <c r="G1" s="46"/>
      <c r="H1" s="46" t="s">
        <v>122</v>
      </c>
    </row>
    <row r="2" spans="1:10" ht="9.9499999999999993" customHeight="1" x14ac:dyDescent="0.2">
      <c r="G2" s="46" t="s">
        <v>4</v>
      </c>
      <c r="H2" s="46" t="s">
        <v>123</v>
      </c>
    </row>
    <row r="3" spans="1:10" ht="15.75" customHeight="1" x14ac:dyDescent="0.2">
      <c r="A3" s="213" t="s">
        <v>117</v>
      </c>
      <c r="B3" s="213"/>
      <c r="C3" s="213"/>
      <c r="D3" s="213"/>
      <c r="E3" s="213"/>
      <c r="F3" s="213"/>
      <c r="G3" s="46" t="s">
        <v>251</v>
      </c>
      <c r="H3" s="46" t="s">
        <v>124</v>
      </c>
    </row>
    <row r="4" spans="1:10" ht="15" customHeight="1" thickBot="1" x14ac:dyDescent="0.25">
      <c r="B4" s="53"/>
      <c r="C4" s="53"/>
      <c r="D4" s="53"/>
      <c r="E4" s="54"/>
      <c r="F4" s="5" t="s">
        <v>0</v>
      </c>
      <c r="G4" s="46" t="s">
        <v>245</v>
      </c>
      <c r="H4" s="46" t="s">
        <v>125</v>
      </c>
    </row>
    <row r="5" spans="1:10" ht="12.75" customHeight="1" x14ac:dyDescent="0.2">
      <c r="A5" s="7"/>
      <c r="B5" s="7"/>
      <c r="C5" s="7"/>
      <c r="D5" s="7"/>
      <c r="E5" s="9" t="s">
        <v>95</v>
      </c>
      <c r="F5" s="10" t="s">
        <v>1</v>
      </c>
      <c r="G5" s="46"/>
      <c r="H5" s="46" t="s">
        <v>133</v>
      </c>
    </row>
    <row r="6" spans="1:10" ht="12.75" customHeight="1" x14ac:dyDescent="0.2">
      <c r="A6" s="11" t="s">
        <v>91</v>
      </c>
      <c r="B6" s="216" t="s">
        <v>241</v>
      </c>
      <c r="C6" s="216"/>
      <c r="D6" s="216"/>
      <c r="E6" s="9" t="s">
        <v>93</v>
      </c>
      <c r="F6" s="91">
        <v>45292</v>
      </c>
      <c r="G6" s="46" t="s">
        <v>248</v>
      </c>
      <c r="H6" s="46" t="s">
        <v>126</v>
      </c>
    </row>
    <row r="7" spans="1:10" ht="12.75" customHeight="1" x14ac:dyDescent="0.2">
      <c r="A7" s="12" t="s">
        <v>148</v>
      </c>
      <c r="B7" s="13"/>
      <c r="C7" s="13"/>
      <c r="D7" s="13"/>
      <c r="E7" s="9"/>
      <c r="F7" s="93"/>
      <c r="G7" s="46"/>
      <c r="H7" s="46" t="s">
        <v>127</v>
      </c>
    </row>
    <row r="8" spans="1:10" ht="12.75" customHeight="1" x14ac:dyDescent="0.2">
      <c r="A8" s="14" t="s">
        <v>101</v>
      </c>
      <c r="B8" s="13"/>
      <c r="C8" s="13"/>
      <c r="D8" s="13"/>
      <c r="E8" s="9" t="s">
        <v>118</v>
      </c>
      <c r="F8" s="93" t="s">
        <v>247</v>
      </c>
      <c r="G8" s="46" t="s">
        <v>250</v>
      </c>
      <c r="H8" s="46" t="s">
        <v>128</v>
      </c>
    </row>
    <row r="9" spans="1:10" ht="12.75" customHeight="1" x14ac:dyDescent="0.2">
      <c r="A9" s="14" t="s">
        <v>102</v>
      </c>
      <c r="B9" s="13"/>
      <c r="C9" s="13"/>
      <c r="D9" s="13"/>
      <c r="E9" s="9" t="s">
        <v>119</v>
      </c>
      <c r="F9" s="90" t="s">
        <v>244</v>
      </c>
      <c r="G9" s="46" t="s">
        <v>249</v>
      </c>
      <c r="H9" s="46" t="s">
        <v>129</v>
      </c>
    </row>
    <row r="10" spans="1:10" ht="33.75" x14ac:dyDescent="0.2">
      <c r="A10" s="14" t="s">
        <v>103</v>
      </c>
      <c r="B10" s="214" t="s">
        <v>242</v>
      </c>
      <c r="C10" s="214"/>
      <c r="D10" s="214"/>
      <c r="E10" s="9" t="s">
        <v>100</v>
      </c>
      <c r="F10" s="90" t="s">
        <v>246</v>
      </c>
      <c r="G10" s="46" t="s">
        <v>243</v>
      </c>
      <c r="H10" s="46" t="s">
        <v>134</v>
      </c>
      <c r="J10" s="186" t="s">
        <v>242</v>
      </c>
    </row>
    <row r="11" spans="1:10" ht="22.5" customHeight="1" x14ac:dyDescent="0.2">
      <c r="A11" s="15" t="s">
        <v>92</v>
      </c>
      <c r="B11" s="217" t="s">
        <v>252</v>
      </c>
      <c r="C11" s="217"/>
      <c r="D11" s="217"/>
      <c r="E11" s="48" t="s">
        <v>120</v>
      </c>
      <c r="F11" s="90" t="s">
        <v>274</v>
      </c>
      <c r="G11" s="46"/>
      <c r="H11" s="46" t="s">
        <v>135</v>
      </c>
    </row>
    <row r="12" spans="1:10" ht="12.75" customHeight="1" x14ac:dyDescent="0.2">
      <c r="A12" s="12" t="s">
        <v>96</v>
      </c>
      <c r="B12" s="16"/>
      <c r="C12" s="17"/>
      <c r="D12" s="18"/>
      <c r="E12" s="9"/>
      <c r="F12" s="52"/>
      <c r="G12" s="46"/>
      <c r="H12" s="46" t="s">
        <v>136</v>
      </c>
    </row>
    <row r="13" spans="1:10" ht="12.75" customHeight="1" thickBot="1" x14ac:dyDescent="0.25">
      <c r="A13" s="12" t="s">
        <v>106</v>
      </c>
      <c r="B13" s="215"/>
      <c r="C13" s="215"/>
      <c r="D13" s="18"/>
      <c r="E13" s="9" t="s">
        <v>94</v>
      </c>
      <c r="F13" s="19">
        <v>383</v>
      </c>
      <c r="G13" s="46"/>
      <c r="H13" s="114" t="s">
        <v>181</v>
      </c>
    </row>
    <row r="14" spans="1:10" ht="18.75" customHeight="1" x14ac:dyDescent="0.2">
      <c r="A14" s="18"/>
      <c r="B14" s="18"/>
      <c r="C14" s="18"/>
      <c r="D14" s="18"/>
      <c r="E14" s="18"/>
      <c r="F14" s="18"/>
      <c r="G14" s="46"/>
      <c r="H14" s="114" t="s">
        <v>182</v>
      </c>
    </row>
    <row r="15" spans="1:10" s="8" customFormat="1" ht="17.100000000000001" customHeight="1" x14ac:dyDescent="0.2">
      <c r="A15" s="198" t="s">
        <v>2</v>
      </c>
      <c r="B15" s="201" t="s">
        <v>97</v>
      </c>
      <c r="C15" s="201" t="s">
        <v>98</v>
      </c>
      <c r="D15" s="201" t="s">
        <v>99</v>
      </c>
      <c r="E15" s="208" t="s">
        <v>105</v>
      </c>
      <c r="F15" s="205" t="s">
        <v>3</v>
      </c>
      <c r="G15" s="46"/>
      <c r="H15" s="46"/>
    </row>
    <row r="16" spans="1:10" s="8" customFormat="1" ht="17.100000000000001" customHeight="1" x14ac:dyDescent="0.2">
      <c r="A16" s="199"/>
      <c r="B16" s="202"/>
      <c r="C16" s="202"/>
      <c r="D16" s="202"/>
      <c r="E16" s="209"/>
      <c r="F16" s="206"/>
      <c r="G16" s="96"/>
      <c r="H16" s="46" t="s">
        <v>130</v>
      </c>
    </row>
    <row r="17" spans="1:8" s="8" customFormat="1" ht="17.100000000000001" customHeight="1" x14ac:dyDescent="0.2">
      <c r="A17" s="200"/>
      <c r="B17" s="203"/>
      <c r="C17" s="203"/>
      <c r="D17" s="203"/>
      <c r="E17" s="210"/>
      <c r="F17" s="207"/>
      <c r="G17" s="96"/>
      <c r="H17" s="46" t="s">
        <v>131</v>
      </c>
    </row>
    <row r="18" spans="1:8" s="8" customFormat="1" ht="12" thickBot="1" x14ac:dyDescent="0.25">
      <c r="A18" s="20">
        <v>1</v>
      </c>
      <c r="B18" s="21">
        <v>2</v>
      </c>
      <c r="C18" s="21">
        <v>3</v>
      </c>
      <c r="D18" s="22">
        <v>4</v>
      </c>
      <c r="E18" s="1" t="s">
        <v>4</v>
      </c>
      <c r="F18" s="49" t="s">
        <v>5</v>
      </c>
      <c r="G18" s="96"/>
      <c r="H18" s="46" t="s">
        <v>132</v>
      </c>
    </row>
    <row r="19" spans="1:8" s="8" customFormat="1" ht="24" x14ac:dyDescent="0.2">
      <c r="A19" s="158" t="s">
        <v>261</v>
      </c>
      <c r="B19" s="23" t="s">
        <v>6</v>
      </c>
      <c r="C19" s="24" t="s">
        <v>7</v>
      </c>
      <c r="D19" s="55">
        <f>D20+D23+D28+D31+D35+D44+D47+D52+D55</f>
        <v>2616992165.0999999</v>
      </c>
      <c r="E19" s="55">
        <f>E20+E23+E28+E31+E35+E44+E47+E52+E55</f>
        <v>0</v>
      </c>
      <c r="F19" s="56">
        <f>F20+F23+F28+F31+F35+F44+F47+F52+F55</f>
        <v>2616992165.0999999</v>
      </c>
    </row>
    <row r="20" spans="1:8" s="8" customFormat="1" ht="24" x14ac:dyDescent="0.2">
      <c r="A20" s="159" t="s">
        <v>262</v>
      </c>
      <c r="B20" s="25" t="s">
        <v>8</v>
      </c>
      <c r="C20" s="26" t="s">
        <v>9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8" s="8" customFormat="1" ht="12" customHeight="1" x14ac:dyDescent="0.2">
      <c r="A21" s="256"/>
      <c r="B21" s="240"/>
      <c r="C21" s="241"/>
      <c r="D21" s="252"/>
      <c r="E21" s="253"/>
      <c r="F21" s="243">
        <f>D21+E21</f>
        <v>0</v>
      </c>
      <c r="G21" s="244"/>
      <c r="H21" s="244"/>
    </row>
    <row r="22" spans="1:8" s="8" customFormat="1" ht="12" hidden="1" customHeight="1" x14ac:dyDescent="0.2">
      <c r="A22" s="161"/>
      <c r="B22" s="123"/>
      <c r="C22" s="124"/>
      <c r="D22" s="57"/>
      <c r="E22" s="58"/>
      <c r="F22" s="59"/>
    </row>
    <row r="23" spans="1:8" s="8" customFormat="1" ht="24" x14ac:dyDescent="0.2">
      <c r="A23" s="159" t="s">
        <v>256</v>
      </c>
      <c r="B23" s="25" t="s">
        <v>10</v>
      </c>
      <c r="C23" s="26" t="s">
        <v>11</v>
      </c>
      <c r="D23" s="125">
        <f>SUM(D24:D27)</f>
        <v>1120673955.3499999</v>
      </c>
      <c r="E23" s="125">
        <f>SUM(E24:E27)</f>
        <v>0</v>
      </c>
      <c r="F23" s="126">
        <f>SUM(F24:F27)</f>
        <v>1120673955.3499999</v>
      </c>
    </row>
    <row r="24" spans="1:8" s="8" customFormat="1" ht="11.25" x14ac:dyDescent="0.2">
      <c r="A24" s="160" t="s">
        <v>358</v>
      </c>
      <c r="B24" s="139" t="s">
        <v>10</v>
      </c>
      <c r="C24" s="124" t="s">
        <v>357</v>
      </c>
      <c r="D24" s="57">
        <v>4895999.99</v>
      </c>
      <c r="E24" s="150"/>
      <c r="F24" s="59">
        <f>D24+E24</f>
        <v>4895999.99</v>
      </c>
    </row>
    <row r="25" spans="1:8" s="8" customFormat="1" ht="11.25" x14ac:dyDescent="0.2">
      <c r="A25" s="160" t="s">
        <v>360</v>
      </c>
      <c r="B25" s="139" t="s">
        <v>10</v>
      </c>
      <c r="C25" s="124" t="s">
        <v>359</v>
      </c>
      <c r="D25" s="57">
        <v>184521513.65000001</v>
      </c>
      <c r="E25" s="150"/>
      <c r="F25" s="59">
        <f>D25+E25</f>
        <v>184521513.65000001</v>
      </c>
    </row>
    <row r="26" spans="1:8" s="8" customFormat="1" ht="11.25" x14ac:dyDescent="0.2">
      <c r="A26" s="160" t="s">
        <v>362</v>
      </c>
      <c r="B26" s="139" t="s">
        <v>10</v>
      </c>
      <c r="C26" s="124" t="s">
        <v>361</v>
      </c>
      <c r="D26" s="57">
        <v>931256441.71000004</v>
      </c>
      <c r="E26" s="150"/>
      <c r="F26" s="59">
        <f>D26+E26</f>
        <v>931256441.71000004</v>
      </c>
    </row>
    <row r="27" spans="1:8" s="8" customFormat="1" ht="12" hidden="1" x14ac:dyDescent="0.2">
      <c r="A27" s="161"/>
      <c r="B27" s="123"/>
      <c r="C27" s="124"/>
      <c r="D27" s="57"/>
      <c r="E27" s="58"/>
      <c r="F27" s="59"/>
    </row>
    <row r="28" spans="1:8" s="8" customFormat="1" ht="36" x14ac:dyDescent="0.2">
      <c r="A28" s="159" t="s">
        <v>257</v>
      </c>
      <c r="B28" s="25" t="s">
        <v>12</v>
      </c>
      <c r="C28" s="26" t="s">
        <v>13</v>
      </c>
      <c r="D28" s="125">
        <f>SUM(D29:D30)</f>
        <v>1640661.3</v>
      </c>
      <c r="E28" s="125">
        <f>SUM(E29:E30)</f>
        <v>0</v>
      </c>
      <c r="F28" s="126">
        <f>SUM(F29:F30)</f>
        <v>1640661.3</v>
      </c>
    </row>
    <row r="29" spans="1:8" s="8" customFormat="1" ht="11.25" x14ac:dyDescent="0.2">
      <c r="A29" s="160" t="s">
        <v>355</v>
      </c>
      <c r="B29" s="139" t="s">
        <v>12</v>
      </c>
      <c r="C29" s="124" t="s">
        <v>356</v>
      </c>
      <c r="D29" s="57">
        <v>1640661.3</v>
      </c>
      <c r="E29" s="150"/>
      <c r="F29" s="59">
        <f>D29+E29</f>
        <v>1640661.3</v>
      </c>
    </row>
    <row r="30" spans="1:8" s="8" customFormat="1" ht="12" hidden="1" x14ac:dyDescent="0.2">
      <c r="A30" s="161"/>
      <c r="B30" s="123"/>
      <c r="C30" s="124"/>
      <c r="D30" s="57"/>
      <c r="E30" s="58"/>
      <c r="F30" s="59"/>
    </row>
    <row r="31" spans="1:8" s="8" customFormat="1" ht="24" x14ac:dyDescent="0.2">
      <c r="A31" s="159" t="s">
        <v>258</v>
      </c>
      <c r="B31" s="25" t="s">
        <v>14</v>
      </c>
      <c r="C31" s="26" t="s">
        <v>15</v>
      </c>
      <c r="D31" s="125">
        <f>SUM(D32:D34)</f>
        <v>11611264.970000001</v>
      </c>
      <c r="E31" s="125">
        <f>SUM(E32:E34)</f>
        <v>0</v>
      </c>
      <c r="F31" s="126">
        <f>SUM(F32:F34)</f>
        <v>11611264.970000001</v>
      </c>
    </row>
    <row r="32" spans="1:8" s="8" customFormat="1" ht="33.75" x14ac:dyDescent="0.2">
      <c r="A32" s="160" t="s">
        <v>352</v>
      </c>
      <c r="B32" s="139" t="s">
        <v>14</v>
      </c>
      <c r="C32" s="124" t="s">
        <v>351</v>
      </c>
      <c r="D32" s="57">
        <v>61298.93</v>
      </c>
      <c r="E32" s="150"/>
      <c r="F32" s="59">
        <f>D32+E32</f>
        <v>61298.93</v>
      </c>
    </row>
    <row r="33" spans="1:8" s="8" customFormat="1" ht="11.25" x14ac:dyDescent="0.2">
      <c r="A33" s="160" t="s">
        <v>354</v>
      </c>
      <c r="B33" s="139" t="s">
        <v>14</v>
      </c>
      <c r="C33" s="124" t="s">
        <v>353</v>
      </c>
      <c r="D33" s="57">
        <v>11549966.039999999</v>
      </c>
      <c r="E33" s="150"/>
      <c r="F33" s="59">
        <f>D33+E33</f>
        <v>11549966.039999999</v>
      </c>
    </row>
    <row r="34" spans="1:8" s="8" customFormat="1" ht="12" hidden="1" x14ac:dyDescent="0.2">
      <c r="A34" s="161"/>
      <c r="B34" s="123"/>
      <c r="C34" s="124"/>
      <c r="D34" s="57"/>
      <c r="E34" s="58"/>
      <c r="F34" s="59"/>
    </row>
    <row r="35" spans="1:8" s="8" customFormat="1" ht="24" x14ac:dyDescent="0.2">
      <c r="A35" s="159" t="s">
        <v>259</v>
      </c>
      <c r="B35" s="25" t="s">
        <v>16</v>
      </c>
      <c r="C35" s="26" t="s">
        <v>17</v>
      </c>
      <c r="D35" s="60">
        <f>SUM(D36:D37)</f>
        <v>0</v>
      </c>
      <c r="E35" s="60">
        <f>SUM(E36:E37)</f>
        <v>0</v>
      </c>
      <c r="F35" s="61">
        <f>SUM(F36:F37)</f>
        <v>0</v>
      </c>
    </row>
    <row r="36" spans="1:8" s="8" customFormat="1" ht="11.25" x14ac:dyDescent="0.2">
      <c r="A36" s="256"/>
      <c r="B36" s="257"/>
      <c r="C36" s="258"/>
      <c r="D36" s="259"/>
      <c r="E36" s="260"/>
      <c r="F36" s="261">
        <f>D36+E36</f>
        <v>0</v>
      </c>
      <c r="G36" s="244"/>
      <c r="H36" s="244"/>
    </row>
    <row r="37" spans="1:8" s="8" customFormat="1" ht="0.75" customHeight="1" thickBot="1" x14ac:dyDescent="0.25">
      <c r="A37" s="122"/>
      <c r="B37" s="133"/>
      <c r="C37" s="134"/>
      <c r="D37" s="63"/>
      <c r="E37" s="135"/>
      <c r="F37" s="64"/>
    </row>
    <row r="38" spans="1:8" s="8" customFormat="1" ht="12.75" x14ac:dyDescent="0.2">
      <c r="A38" s="32"/>
      <c r="B38" s="33"/>
      <c r="C38" s="34"/>
      <c r="D38" s="35"/>
      <c r="E38" s="35"/>
      <c r="F38" s="35"/>
      <c r="H38" s="115" t="s">
        <v>183</v>
      </c>
    </row>
    <row r="39" spans="1:8" s="8" customFormat="1" ht="14.1" customHeight="1" x14ac:dyDescent="0.2">
      <c r="A39" s="36"/>
      <c r="B39" s="37"/>
      <c r="C39" s="37"/>
      <c r="D39" s="38"/>
      <c r="E39" s="212" t="s">
        <v>21</v>
      </c>
      <c r="F39" s="212"/>
      <c r="H39" s="115" t="s">
        <v>184</v>
      </c>
    </row>
    <row r="40" spans="1:8" s="8" customFormat="1" ht="17.100000000000001" customHeight="1" x14ac:dyDescent="0.2">
      <c r="A40" s="198" t="s">
        <v>2</v>
      </c>
      <c r="B40" s="201" t="s">
        <v>97</v>
      </c>
      <c r="C40" s="201" t="s">
        <v>98</v>
      </c>
      <c r="D40" s="201" t="s">
        <v>99</v>
      </c>
      <c r="E40" s="208" t="s">
        <v>105</v>
      </c>
      <c r="F40" s="205" t="s">
        <v>3</v>
      </c>
    </row>
    <row r="41" spans="1:8" s="8" customFormat="1" ht="17.100000000000001" customHeight="1" x14ac:dyDescent="0.2">
      <c r="A41" s="199"/>
      <c r="B41" s="202"/>
      <c r="C41" s="202"/>
      <c r="D41" s="202"/>
      <c r="E41" s="209"/>
      <c r="F41" s="206"/>
    </row>
    <row r="42" spans="1:8" s="8" customFormat="1" ht="17.100000000000001" customHeight="1" x14ac:dyDescent="0.2">
      <c r="A42" s="200"/>
      <c r="B42" s="203"/>
      <c r="C42" s="203"/>
      <c r="D42" s="203"/>
      <c r="E42" s="210"/>
      <c r="F42" s="207"/>
    </row>
    <row r="43" spans="1:8" s="8" customFormat="1" ht="12" thickBot="1" x14ac:dyDescent="0.25">
      <c r="A43" s="20">
        <v>1</v>
      </c>
      <c r="B43" s="21">
        <v>2</v>
      </c>
      <c r="C43" s="21">
        <v>3</v>
      </c>
      <c r="D43" s="22">
        <v>4</v>
      </c>
      <c r="E43" s="1" t="s">
        <v>4</v>
      </c>
      <c r="F43" s="1" t="s">
        <v>5</v>
      </c>
    </row>
    <row r="44" spans="1:8" s="8" customFormat="1" ht="36" x14ac:dyDescent="0.2">
      <c r="A44" s="162" t="s">
        <v>277</v>
      </c>
      <c r="B44" s="120" t="s">
        <v>185</v>
      </c>
      <c r="C44" s="121" t="s">
        <v>18</v>
      </c>
      <c r="D44" s="68">
        <f>SUM(D45:D46)</f>
        <v>0</v>
      </c>
      <c r="E44" s="68">
        <f>SUM(E45:E46)</f>
        <v>0</v>
      </c>
      <c r="F44" s="69">
        <f>SUM(F45:F46)</f>
        <v>0</v>
      </c>
    </row>
    <row r="45" spans="1:8" s="8" customFormat="1" ht="11.25" x14ac:dyDescent="0.2">
      <c r="A45" s="255"/>
      <c r="B45" s="240"/>
      <c r="C45" s="245"/>
      <c r="D45" s="252"/>
      <c r="E45" s="253"/>
      <c r="F45" s="254">
        <f>D45+E45</f>
        <v>0</v>
      </c>
      <c r="G45" s="244"/>
      <c r="H45" s="244"/>
    </row>
    <row r="46" spans="1:8" s="8" customFormat="1" ht="12" hidden="1" x14ac:dyDescent="0.2">
      <c r="A46" s="164"/>
      <c r="B46" s="127"/>
      <c r="C46" s="128"/>
      <c r="D46" s="57"/>
      <c r="E46" s="57"/>
      <c r="F46" s="75"/>
    </row>
    <row r="47" spans="1:8" s="8" customFormat="1" ht="24" x14ac:dyDescent="0.2">
      <c r="A47" s="162" t="s">
        <v>260</v>
      </c>
      <c r="B47" s="28" t="s">
        <v>186</v>
      </c>
      <c r="C47" s="43" t="s">
        <v>19</v>
      </c>
      <c r="D47" s="60">
        <f>SUM(D48:D51)</f>
        <v>197047616.43000001</v>
      </c>
      <c r="E47" s="60">
        <f>SUM(E48:E51)</f>
        <v>0</v>
      </c>
      <c r="F47" s="61">
        <f>SUM(F48:F51)</f>
        <v>197047616.43000001</v>
      </c>
    </row>
    <row r="48" spans="1:8" s="8" customFormat="1" ht="11.25" x14ac:dyDescent="0.2">
      <c r="A48" s="163" t="s">
        <v>345</v>
      </c>
      <c r="B48" s="139" t="s">
        <v>186</v>
      </c>
      <c r="C48" s="136" t="s">
        <v>346</v>
      </c>
      <c r="D48" s="57">
        <v>77982770.209999993</v>
      </c>
      <c r="E48" s="150"/>
      <c r="F48" s="75">
        <f>D48+E48</f>
        <v>77982770.209999993</v>
      </c>
    </row>
    <row r="49" spans="1:8" s="8" customFormat="1" ht="11.25" x14ac:dyDescent="0.2">
      <c r="A49" s="163" t="s">
        <v>347</v>
      </c>
      <c r="B49" s="139" t="s">
        <v>186</v>
      </c>
      <c r="C49" s="136" t="s">
        <v>348</v>
      </c>
      <c r="D49" s="57">
        <v>-15310548.9</v>
      </c>
      <c r="E49" s="150"/>
      <c r="F49" s="75">
        <f>D49+E49</f>
        <v>-15310548.9</v>
      </c>
    </row>
    <row r="50" spans="1:8" s="8" customFormat="1" ht="11.25" x14ac:dyDescent="0.2">
      <c r="A50" s="163" t="s">
        <v>349</v>
      </c>
      <c r="B50" s="139" t="s">
        <v>186</v>
      </c>
      <c r="C50" s="136" t="s">
        <v>350</v>
      </c>
      <c r="D50" s="57">
        <v>134375395.12</v>
      </c>
      <c r="E50" s="150"/>
      <c r="F50" s="75">
        <f>D50+E50</f>
        <v>134375395.12</v>
      </c>
    </row>
    <row r="51" spans="1:8" s="8" customFormat="1" ht="12" hidden="1" x14ac:dyDescent="0.2">
      <c r="A51" s="164"/>
      <c r="B51" s="123"/>
      <c r="C51" s="136"/>
      <c r="D51" s="57"/>
      <c r="E51" s="57"/>
      <c r="F51" s="75"/>
    </row>
    <row r="52" spans="1:8" s="8" customFormat="1" ht="24" x14ac:dyDescent="0.2">
      <c r="A52" s="162" t="s">
        <v>263</v>
      </c>
      <c r="B52" s="25" t="s">
        <v>7</v>
      </c>
      <c r="C52" s="41" t="s">
        <v>20</v>
      </c>
      <c r="D52" s="125">
        <f>SUM(D53:D54)</f>
        <v>0</v>
      </c>
      <c r="E52" s="125">
        <f>SUM(E53:E54)</f>
        <v>0</v>
      </c>
      <c r="F52" s="126">
        <f>SUM(F53:F54)</f>
        <v>0</v>
      </c>
    </row>
    <row r="53" spans="1:8" s="8" customFormat="1" ht="11.25" x14ac:dyDescent="0.2">
      <c r="A53" s="249"/>
      <c r="B53" s="250"/>
      <c r="C53" s="251"/>
      <c r="D53" s="252"/>
      <c r="E53" s="253"/>
      <c r="F53" s="254">
        <f>D53+E53</f>
        <v>0</v>
      </c>
      <c r="G53" s="244"/>
      <c r="H53" s="244"/>
    </row>
    <row r="54" spans="1:8" s="8" customFormat="1" ht="12" hidden="1" x14ac:dyDescent="0.2">
      <c r="A54" s="166"/>
      <c r="B54" s="129"/>
      <c r="C54" s="130"/>
      <c r="D54" s="57"/>
      <c r="E54" s="57"/>
      <c r="F54" s="75"/>
    </row>
    <row r="55" spans="1:8" s="8" customFormat="1" ht="36" x14ac:dyDescent="0.2">
      <c r="A55" s="162" t="s">
        <v>264</v>
      </c>
      <c r="B55" s="28" t="s">
        <v>9</v>
      </c>
      <c r="C55" s="43" t="s">
        <v>25</v>
      </c>
      <c r="D55" s="125">
        <f>SUM(D56:D62)</f>
        <v>1286018667.05</v>
      </c>
      <c r="E55" s="125">
        <f>SUM(E56:E62)</f>
        <v>0</v>
      </c>
      <c r="F55" s="126">
        <f>SUM(F56:F62)</f>
        <v>1286018667.05</v>
      </c>
    </row>
    <row r="56" spans="1:8" s="8" customFormat="1" ht="33.75" x14ac:dyDescent="0.2">
      <c r="A56" s="165" t="s">
        <v>333</v>
      </c>
      <c r="B56" s="139" t="s">
        <v>9</v>
      </c>
      <c r="C56" s="137" t="s">
        <v>334</v>
      </c>
      <c r="D56" s="57">
        <v>2864794.97</v>
      </c>
      <c r="E56" s="150"/>
      <c r="F56" s="75">
        <f>D56+E56</f>
        <v>2864794.97</v>
      </c>
    </row>
    <row r="57" spans="1:8" s="8" customFormat="1" ht="33.75" x14ac:dyDescent="0.2">
      <c r="A57" s="165" t="s">
        <v>335</v>
      </c>
      <c r="B57" s="139" t="s">
        <v>9</v>
      </c>
      <c r="C57" s="137" t="s">
        <v>336</v>
      </c>
      <c r="D57" s="57">
        <v>1775639.8</v>
      </c>
      <c r="E57" s="150"/>
      <c r="F57" s="75">
        <f>D57+E57</f>
        <v>1775639.8</v>
      </c>
    </row>
    <row r="58" spans="1:8" s="8" customFormat="1" ht="22.5" x14ac:dyDescent="0.2">
      <c r="A58" s="165" t="s">
        <v>338</v>
      </c>
      <c r="B58" s="139" t="s">
        <v>9</v>
      </c>
      <c r="C58" s="137" t="s">
        <v>337</v>
      </c>
      <c r="D58" s="57">
        <v>3930.39</v>
      </c>
      <c r="E58" s="150"/>
      <c r="F58" s="75">
        <f>D58+E58</f>
        <v>3930.39</v>
      </c>
    </row>
    <row r="59" spans="1:8" s="8" customFormat="1" ht="33.75" x14ac:dyDescent="0.2">
      <c r="A59" s="165" t="s">
        <v>340</v>
      </c>
      <c r="B59" s="139" t="s">
        <v>9</v>
      </c>
      <c r="C59" s="137" t="s">
        <v>339</v>
      </c>
      <c r="D59" s="57">
        <v>516249416.31</v>
      </c>
      <c r="E59" s="150"/>
      <c r="F59" s="75">
        <f>D59+E59</f>
        <v>516249416.31</v>
      </c>
    </row>
    <row r="60" spans="1:8" s="8" customFormat="1" ht="45" x14ac:dyDescent="0.2">
      <c r="A60" s="165" t="s">
        <v>341</v>
      </c>
      <c r="B60" s="139" t="s">
        <v>9</v>
      </c>
      <c r="C60" s="137" t="s">
        <v>342</v>
      </c>
      <c r="D60" s="57">
        <v>74625805.719999999</v>
      </c>
      <c r="E60" s="150"/>
      <c r="F60" s="75">
        <f>D60+E60</f>
        <v>74625805.719999999</v>
      </c>
    </row>
    <row r="61" spans="1:8" s="8" customFormat="1" ht="11.25" x14ac:dyDescent="0.2">
      <c r="A61" s="165" t="s">
        <v>344</v>
      </c>
      <c r="B61" s="139" t="s">
        <v>9</v>
      </c>
      <c r="C61" s="137" t="s">
        <v>343</v>
      </c>
      <c r="D61" s="57">
        <v>690499079.86000001</v>
      </c>
      <c r="E61" s="150"/>
      <c r="F61" s="75">
        <f>D61+E61</f>
        <v>690499079.86000001</v>
      </c>
    </row>
    <row r="62" spans="1:8" s="8" customFormat="1" ht="11.25" hidden="1" x14ac:dyDescent="0.2">
      <c r="A62" s="167"/>
      <c r="B62" s="139"/>
      <c r="C62" s="131"/>
      <c r="D62" s="57"/>
      <c r="E62" s="132"/>
      <c r="F62" s="75"/>
    </row>
    <row r="63" spans="1:8" s="8" customFormat="1" ht="36" x14ac:dyDescent="0.2">
      <c r="A63" s="158" t="s">
        <v>265</v>
      </c>
      <c r="B63" s="25" t="s">
        <v>17</v>
      </c>
      <c r="C63" s="41" t="s">
        <v>22</v>
      </c>
      <c r="D63" s="138">
        <f>D64+D70+D77+D80+D84+D88+D99+D103+D107</f>
        <v>1176685083.8099999</v>
      </c>
      <c r="E63" s="138">
        <f>E64+E70+E77+E80+E84+E88+E99+E103+E107</f>
        <v>0</v>
      </c>
      <c r="F63" s="94">
        <f>F64+F70+F77+F80+F84+F88+F99+F103+F107</f>
        <v>1176685083.8099999</v>
      </c>
    </row>
    <row r="64" spans="1:8" s="8" customFormat="1" ht="24" x14ac:dyDescent="0.2">
      <c r="A64" s="159" t="s">
        <v>266</v>
      </c>
      <c r="B64" s="25" t="s">
        <v>18</v>
      </c>
      <c r="C64" s="26" t="s">
        <v>23</v>
      </c>
      <c r="D64" s="60">
        <f>SUM(D65:D69)</f>
        <v>123282255.28</v>
      </c>
      <c r="E64" s="60">
        <f>SUM(E65:E69)</f>
        <v>0</v>
      </c>
      <c r="F64" s="61">
        <f>SUM(F65:F69)</f>
        <v>123282255.28</v>
      </c>
    </row>
    <row r="65" spans="1:8" s="8" customFormat="1" ht="11.25" x14ac:dyDescent="0.2">
      <c r="A65" s="168" t="s">
        <v>326</v>
      </c>
      <c r="B65" s="139" t="s">
        <v>18</v>
      </c>
      <c r="C65" s="136" t="s">
        <v>325</v>
      </c>
      <c r="D65" s="57">
        <v>93596743.189999998</v>
      </c>
      <c r="E65" s="150"/>
      <c r="F65" s="66">
        <f>D65+E65</f>
        <v>93596743.189999998</v>
      </c>
    </row>
    <row r="66" spans="1:8" s="8" customFormat="1" ht="11.25" x14ac:dyDescent="0.2">
      <c r="A66" s="168" t="s">
        <v>328</v>
      </c>
      <c r="B66" s="139" t="s">
        <v>18</v>
      </c>
      <c r="C66" s="136" t="s">
        <v>327</v>
      </c>
      <c r="D66" s="57">
        <v>57996</v>
      </c>
      <c r="E66" s="150"/>
      <c r="F66" s="66">
        <f>D66+E66</f>
        <v>57996</v>
      </c>
    </row>
    <row r="67" spans="1:8" s="8" customFormat="1" ht="11.25" x14ac:dyDescent="0.2">
      <c r="A67" s="168" t="s">
        <v>330</v>
      </c>
      <c r="B67" s="139" t="s">
        <v>18</v>
      </c>
      <c r="C67" s="136" t="s">
        <v>329</v>
      </c>
      <c r="D67" s="57">
        <v>27014667.609999999</v>
      </c>
      <c r="E67" s="150"/>
      <c r="F67" s="66">
        <f>D67+E67</f>
        <v>27014667.609999999</v>
      </c>
    </row>
    <row r="68" spans="1:8" s="8" customFormat="1" ht="22.5" x14ac:dyDescent="0.2">
      <c r="A68" s="168" t="s">
        <v>332</v>
      </c>
      <c r="B68" s="139" t="s">
        <v>18</v>
      </c>
      <c r="C68" s="136" t="s">
        <v>331</v>
      </c>
      <c r="D68" s="57">
        <v>2612848.48</v>
      </c>
      <c r="E68" s="150"/>
      <c r="F68" s="66">
        <f>D68+E68</f>
        <v>2612848.48</v>
      </c>
    </row>
    <row r="69" spans="1:8" s="8" customFormat="1" ht="12" hidden="1" customHeight="1" x14ac:dyDescent="0.2">
      <c r="A69" s="160"/>
      <c r="B69" s="139"/>
      <c r="C69" s="131"/>
      <c r="D69" s="57"/>
      <c r="E69" s="132"/>
      <c r="F69" s="66"/>
    </row>
    <row r="70" spans="1:8" s="8" customFormat="1" ht="24" x14ac:dyDescent="0.2">
      <c r="A70" s="159" t="s">
        <v>267</v>
      </c>
      <c r="B70" s="25" t="s">
        <v>19</v>
      </c>
      <c r="C70" s="26" t="s">
        <v>24</v>
      </c>
      <c r="D70" s="60">
        <f>SUM(D71:D76)</f>
        <v>48859348.82</v>
      </c>
      <c r="E70" s="60">
        <f>SUM(E71:E76)</f>
        <v>0</v>
      </c>
      <c r="F70" s="61">
        <f>SUM(F71:F76)</f>
        <v>48859348.82</v>
      </c>
    </row>
    <row r="71" spans="1:8" s="8" customFormat="1" ht="11.25" x14ac:dyDescent="0.2">
      <c r="A71" s="160" t="s">
        <v>315</v>
      </c>
      <c r="B71" s="157" t="s">
        <v>19</v>
      </c>
      <c r="C71" s="124" t="s">
        <v>316</v>
      </c>
      <c r="D71" s="62">
        <v>621739.84</v>
      </c>
      <c r="E71" s="151"/>
      <c r="F71" s="66">
        <f>D71+E71</f>
        <v>621739.84</v>
      </c>
    </row>
    <row r="72" spans="1:8" s="8" customFormat="1" ht="11.25" x14ac:dyDescent="0.2">
      <c r="A72" s="160" t="s">
        <v>317</v>
      </c>
      <c r="B72" s="157" t="s">
        <v>19</v>
      </c>
      <c r="C72" s="124" t="s">
        <v>318</v>
      </c>
      <c r="D72" s="62">
        <v>5576557.9199999999</v>
      </c>
      <c r="E72" s="151"/>
      <c r="F72" s="66">
        <f>D72+E72</f>
        <v>5576557.9199999999</v>
      </c>
    </row>
    <row r="73" spans="1:8" s="8" customFormat="1" ht="11.25" x14ac:dyDescent="0.2">
      <c r="A73" s="160" t="s">
        <v>320</v>
      </c>
      <c r="B73" s="157" t="s">
        <v>19</v>
      </c>
      <c r="C73" s="124" t="s">
        <v>319</v>
      </c>
      <c r="D73" s="62">
        <v>9023124.8000000007</v>
      </c>
      <c r="E73" s="151"/>
      <c r="F73" s="66">
        <f>D73+E73</f>
        <v>9023124.8000000007</v>
      </c>
    </row>
    <row r="74" spans="1:8" s="8" customFormat="1" ht="11.25" x14ac:dyDescent="0.2">
      <c r="A74" s="160" t="s">
        <v>322</v>
      </c>
      <c r="B74" s="157" t="s">
        <v>19</v>
      </c>
      <c r="C74" s="124" t="s">
        <v>321</v>
      </c>
      <c r="D74" s="62">
        <v>20960635.199999999</v>
      </c>
      <c r="E74" s="151"/>
      <c r="F74" s="66">
        <f>D74+E74</f>
        <v>20960635.199999999</v>
      </c>
    </row>
    <row r="75" spans="1:8" s="8" customFormat="1" ht="11.25" x14ac:dyDescent="0.2">
      <c r="A75" s="160" t="s">
        <v>324</v>
      </c>
      <c r="B75" s="157" t="s">
        <v>19</v>
      </c>
      <c r="C75" s="124" t="s">
        <v>323</v>
      </c>
      <c r="D75" s="62">
        <v>12677291.060000001</v>
      </c>
      <c r="E75" s="151"/>
      <c r="F75" s="66">
        <f>D75+E75</f>
        <v>12677291.060000001</v>
      </c>
    </row>
    <row r="76" spans="1:8" s="8" customFormat="1" ht="12" hidden="1" customHeight="1" x14ac:dyDescent="0.2">
      <c r="A76" s="160"/>
      <c r="B76" s="25"/>
      <c r="C76" s="26"/>
      <c r="D76" s="57"/>
      <c r="E76" s="57"/>
      <c r="F76" s="66"/>
    </row>
    <row r="77" spans="1:8" s="8" customFormat="1" ht="24" x14ac:dyDescent="0.2">
      <c r="A77" s="169" t="s">
        <v>268</v>
      </c>
      <c r="B77" s="28" t="s">
        <v>25</v>
      </c>
      <c r="C77" s="29" t="s">
        <v>26</v>
      </c>
      <c r="D77" s="60">
        <f>SUM(D78:D79)</f>
        <v>0</v>
      </c>
      <c r="E77" s="60">
        <f>SUM(E78:E79)</f>
        <v>0</v>
      </c>
      <c r="F77" s="61">
        <f>SUM(F78:F79)</f>
        <v>0</v>
      </c>
    </row>
    <row r="78" spans="1:8" s="8" customFormat="1" ht="12" customHeight="1" x14ac:dyDescent="0.2">
      <c r="A78" s="239"/>
      <c r="B78" s="240"/>
      <c r="C78" s="245"/>
      <c r="D78" s="246"/>
      <c r="E78" s="247"/>
      <c r="F78" s="248">
        <f>D78+E78</f>
        <v>0</v>
      </c>
      <c r="G78" s="244"/>
      <c r="H78" s="244"/>
    </row>
    <row r="79" spans="1:8" s="8" customFormat="1" ht="12" hidden="1" customHeight="1" x14ac:dyDescent="0.2">
      <c r="A79" s="160"/>
      <c r="B79" s="25"/>
      <c r="C79" s="41"/>
      <c r="D79" s="57"/>
      <c r="E79" s="57"/>
      <c r="F79" s="66"/>
    </row>
    <row r="80" spans="1:8" s="8" customFormat="1" ht="36" x14ac:dyDescent="0.2">
      <c r="A80" s="159" t="s">
        <v>273</v>
      </c>
      <c r="B80" s="27" t="s">
        <v>23</v>
      </c>
      <c r="C80" s="26" t="s">
        <v>27</v>
      </c>
      <c r="D80" s="67">
        <f>SUM(D81:D83)</f>
        <v>3068199.21</v>
      </c>
      <c r="E80" s="67">
        <f>SUM(E81:E83)</f>
        <v>0</v>
      </c>
      <c r="F80" s="70">
        <f>SUM(F81:F83)</f>
        <v>3068199.21</v>
      </c>
    </row>
    <row r="81" spans="1:6" s="8" customFormat="1" ht="22.5" x14ac:dyDescent="0.2">
      <c r="A81" s="168" t="s">
        <v>311</v>
      </c>
      <c r="B81" s="157" t="s">
        <v>23</v>
      </c>
      <c r="C81" s="124" t="s">
        <v>312</v>
      </c>
      <c r="D81" s="62">
        <v>1292559.4099999999</v>
      </c>
      <c r="E81" s="151"/>
      <c r="F81" s="66">
        <f>D81+E81</f>
        <v>1292559.4099999999</v>
      </c>
    </row>
    <row r="82" spans="1:6" s="8" customFormat="1" ht="33.75" x14ac:dyDescent="0.2">
      <c r="A82" s="168" t="s">
        <v>314</v>
      </c>
      <c r="B82" s="157" t="s">
        <v>23</v>
      </c>
      <c r="C82" s="124" t="s">
        <v>313</v>
      </c>
      <c r="D82" s="62">
        <v>1775639.8</v>
      </c>
      <c r="E82" s="151"/>
      <c r="F82" s="66">
        <f>D82+E82</f>
        <v>1775639.8</v>
      </c>
    </row>
    <row r="83" spans="1:6" s="8" customFormat="1" ht="11.25" hidden="1" x14ac:dyDescent="0.2">
      <c r="A83" s="160"/>
      <c r="B83" s="139"/>
      <c r="C83" s="140"/>
      <c r="D83" s="57"/>
      <c r="E83" s="57"/>
      <c r="F83" s="95"/>
    </row>
    <row r="84" spans="1:6" s="8" customFormat="1" ht="24" x14ac:dyDescent="0.2">
      <c r="A84" s="159" t="s">
        <v>271</v>
      </c>
      <c r="B84" s="27" t="s">
        <v>26</v>
      </c>
      <c r="C84" s="26" t="s">
        <v>28</v>
      </c>
      <c r="D84" s="67">
        <f>SUM(D85:D87)</f>
        <v>96901565.75</v>
      </c>
      <c r="E84" s="67">
        <f>SUM(E85:E87)</f>
        <v>0</v>
      </c>
      <c r="F84" s="70">
        <f>SUM(F85:F87)</f>
        <v>96901565.75</v>
      </c>
    </row>
    <row r="85" spans="1:6" s="8" customFormat="1" ht="22.5" x14ac:dyDescent="0.2">
      <c r="A85" s="160" t="s">
        <v>308</v>
      </c>
      <c r="B85" s="157" t="s">
        <v>26</v>
      </c>
      <c r="C85" s="124" t="s">
        <v>307</v>
      </c>
      <c r="D85" s="62">
        <v>18239367.600000001</v>
      </c>
      <c r="E85" s="151"/>
      <c r="F85" s="66">
        <f>D85+E85</f>
        <v>18239367.600000001</v>
      </c>
    </row>
    <row r="86" spans="1:6" s="8" customFormat="1" ht="22.5" x14ac:dyDescent="0.2">
      <c r="A86" s="160" t="s">
        <v>309</v>
      </c>
      <c r="B86" s="157" t="s">
        <v>26</v>
      </c>
      <c r="C86" s="124" t="s">
        <v>310</v>
      </c>
      <c r="D86" s="62">
        <v>78662198.150000006</v>
      </c>
      <c r="E86" s="151"/>
      <c r="F86" s="66">
        <f>D86+E86</f>
        <v>78662198.150000006</v>
      </c>
    </row>
    <row r="87" spans="1:6" s="8" customFormat="1" ht="11.25" hidden="1" x14ac:dyDescent="0.2">
      <c r="A87" s="170"/>
      <c r="B87" s="25"/>
      <c r="C87" s="41"/>
      <c r="D87" s="57"/>
      <c r="E87" s="57"/>
      <c r="F87" s="95"/>
    </row>
    <row r="88" spans="1:6" s="8" customFormat="1" ht="24" x14ac:dyDescent="0.2">
      <c r="A88" s="159" t="s">
        <v>272</v>
      </c>
      <c r="B88" s="25" t="s">
        <v>27</v>
      </c>
      <c r="C88" s="41" t="s">
        <v>29</v>
      </c>
      <c r="D88" s="60">
        <f>SUM(D89:D92)</f>
        <v>1195334.6000000001</v>
      </c>
      <c r="E88" s="60">
        <f>SUM(E89:E92)</f>
        <v>0</v>
      </c>
      <c r="F88" s="61">
        <f>SUM(F89:F92)</f>
        <v>1195334.6000000001</v>
      </c>
    </row>
    <row r="89" spans="1:6" s="8" customFormat="1" ht="11.25" x14ac:dyDescent="0.2">
      <c r="A89" s="168" t="s">
        <v>301</v>
      </c>
      <c r="B89" s="139" t="s">
        <v>27</v>
      </c>
      <c r="C89" s="137" t="s">
        <v>302</v>
      </c>
      <c r="D89" s="57">
        <v>852088.88</v>
      </c>
      <c r="E89" s="150"/>
      <c r="F89" s="95">
        <f>D89+E89</f>
        <v>852088.88</v>
      </c>
    </row>
    <row r="90" spans="1:6" s="8" customFormat="1" ht="33.75" x14ac:dyDescent="0.2">
      <c r="A90" s="168" t="s">
        <v>303</v>
      </c>
      <c r="B90" s="139" t="s">
        <v>27</v>
      </c>
      <c r="C90" s="137" t="s">
        <v>304</v>
      </c>
      <c r="D90" s="57">
        <v>182597</v>
      </c>
      <c r="E90" s="150"/>
      <c r="F90" s="95">
        <f>D90+E90</f>
        <v>182597</v>
      </c>
    </row>
    <row r="91" spans="1:6" s="8" customFormat="1" ht="22.5" x14ac:dyDescent="0.2">
      <c r="A91" s="168" t="s">
        <v>305</v>
      </c>
      <c r="B91" s="139" t="s">
        <v>27</v>
      </c>
      <c r="C91" s="137" t="s">
        <v>306</v>
      </c>
      <c r="D91" s="57">
        <v>160648.72</v>
      </c>
      <c r="E91" s="150"/>
      <c r="F91" s="95">
        <f>D91+E91</f>
        <v>160648.72</v>
      </c>
    </row>
    <row r="92" spans="1:6" s="8" customFormat="1" ht="0.75" customHeight="1" thickBot="1" x14ac:dyDescent="0.25">
      <c r="A92" s="141"/>
      <c r="B92" s="133"/>
      <c r="C92" s="134"/>
      <c r="D92" s="63"/>
      <c r="E92" s="63"/>
      <c r="F92" s="113"/>
    </row>
    <row r="93" spans="1:6" s="8" customFormat="1" ht="11.25" x14ac:dyDescent="0.2"/>
    <row r="94" spans="1:6" s="8" customFormat="1" ht="12.75" x14ac:dyDescent="0.2">
      <c r="E94" s="212" t="s">
        <v>30</v>
      </c>
      <c r="F94" s="212"/>
    </row>
    <row r="95" spans="1:6" s="8" customFormat="1" ht="11.25" x14ac:dyDescent="0.2">
      <c r="A95" s="198" t="s">
        <v>2</v>
      </c>
      <c r="B95" s="201" t="s">
        <v>97</v>
      </c>
      <c r="C95" s="201" t="s">
        <v>98</v>
      </c>
      <c r="D95" s="201" t="s">
        <v>99</v>
      </c>
      <c r="E95" s="208" t="s">
        <v>105</v>
      </c>
      <c r="F95" s="205" t="s">
        <v>3</v>
      </c>
    </row>
    <row r="96" spans="1:6" s="8" customFormat="1" ht="11.25" x14ac:dyDescent="0.2">
      <c r="A96" s="199"/>
      <c r="B96" s="202"/>
      <c r="C96" s="202"/>
      <c r="D96" s="202"/>
      <c r="E96" s="209"/>
      <c r="F96" s="206"/>
    </row>
    <row r="97" spans="1:6" s="8" customFormat="1" ht="11.25" x14ac:dyDescent="0.2">
      <c r="A97" s="200"/>
      <c r="B97" s="203"/>
      <c r="C97" s="203"/>
      <c r="D97" s="203"/>
      <c r="E97" s="210"/>
      <c r="F97" s="207"/>
    </row>
    <row r="98" spans="1:6" s="8" customFormat="1" ht="12" thickBot="1" x14ac:dyDescent="0.25">
      <c r="A98" s="20">
        <v>1</v>
      </c>
      <c r="B98" s="21">
        <v>2</v>
      </c>
      <c r="C98" s="21">
        <v>3</v>
      </c>
      <c r="D98" s="22">
        <v>4</v>
      </c>
      <c r="E98" s="1" t="s">
        <v>4</v>
      </c>
      <c r="F98" s="1" t="s">
        <v>5</v>
      </c>
    </row>
    <row r="99" spans="1:6" s="8" customFormat="1" ht="24" x14ac:dyDescent="0.2">
      <c r="A99" s="159" t="s">
        <v>275</v>
      </c>
      <c r="B99" s="23" t="s">
        <v>28</v>
      </c>
      <c r="C99" s="145" t="s">
        <v>31</v>
      </c>
      <c r="D99" s="68">
        <f>SUM(D100:D102)</f>
        <v>2428052.5</v>
      </c>
      <c r="E99" s="68">
        <f>SUM(E100:E102)</f>
        <v>0</v>
      </c>
      <c r="F99" s="69">
        <f>SUM(F100:F102)</f>
        <v>2428052.5</v>
      </c>
    </row>
    <row r="100" spans="1:6" s="8" customFormat="1" ht="11.25" x14ac:dyDescent="0.2">
      <c r="A100" s="168" t="s">
        <v>297</v>
      </c>
      <c r="B100" s="139" t="s">
        <v>28</v>
      </c>
      <c r="C100" s="124" t="s">
        <v>298</v>
      </c>
      <c r="D100" s="71">
        <v>1649230.04</v>
      </c>
      <c r="E100" s="152"/>
      <c r="F100" s="59">
        <f>D100+E100</f>
        <v>1649230.04</v>
      </c>
    </row>
    <row r="101" spans="1:6" s="8" customFormat="1" ht="11.25" x14ac:dyDescent="0.2">
      <c r="A101" s="168" t="s">
        <v>299</v>
      </c>
      <c r="B101" s="139" t="s">
        <v>28</v>
      </c>
      <c r="C101" s="124" t="s">
        <v>300</v>
      </c>
      <c r="D101" s="71">
        <v>778822.46</v>
      </c>
      <c r="E101" s="152"/>
      <c r="F101" s="59">
        <f>D101+E101</f>
        <v>778822.46</v>
      </c>
    </row>
    <row r="102" spans="1:6" s="8" customFormat="1" ht="12" hidden="1" customHeight="1" x14ac:dyDescent="0.2">
      <c r="A102" s="171"/>
      <c r="B102" s="123"/>
      <c r="C102" s="124"/>
      <c r="D102" s="72"/>
      <c r="E102" s="72"/>
      <c r="F102" s="59"/>
    </row>
    <row r="103" spans="1:6" s="8" customFormat="1" ht="36" x14ac:dyDescent="0.2">
      <c r="A103" s="172" t="s">
        <v>269</v>
      </c>
      <c r="B103" s="25" t="s">
        <v>29</v>
      </c>
      <c r="C103" s="26" t="s">
        <v>187</v>
      </c>
      <c r="D103" s="144">
        <f>SUM(D104:D106)</f>
        <v>899081380.60000002</v>
      </c>
      <c r="E103" s="144">
        <f>SUM(E104:E106)</f>
        <v>0</v>
      </c>
      <c r="F103" s="146">
        <f>SUM(F104:F106)</f>
        <v>899081380.60000002</v>
      </c>
    </row>
    <row r="104" spans="1:6" s="8" customFormat="1" ht="22.5" x14ac:dyDescent="0.2">
      <c r="A104" s="168" t="s">
        <v>293</v>
      </c>
      <c r="B104" s="139" t="s">
        <v>29</v>
      </c>
      <c r="C104" s="124" t="s">
        <v>294</v>
      </c>
      <c r="D104" s="72">
        <v>786031929.78999996</v>
      </c>
      <c r="E104" s="153"/>
      <c r="F104" s="59">
        <f>D104+E104</f>
        <v>786031929.78999996</v>
      </c>
    </row>
    <row r="105" spans="1:6" s="8" customFormat="1" ht="33.75" x14ac:dyDescent="0.2">
      <c r="A105" s="168" t="s">
        <v>295</v>
      </c>
      <c r="B105" s="139" t="s">
        <v>29</v>
      </c>
      <c r="C105" s="124" t="s">
        <v>296</v>
      </c>
      <c r="D105" s="72">
        <v>113049450.81</v>
      </c>
      <c r="E105" s="153"/>
      <c r="F105" s="59">
        <f>D105+E105</f>
        <v>113049450.81</v>
      </c>
    </row>
    <row r="106" spans="1:6" s="8" customFormat="1" ht="12" hidden="1" customHeight="1" x14ac:dyDescent="0.2">
      <c r="A106" s="173"/>
      <c r="B106" s="123"/>
      <c r="C106" s="124"/>
      <c r="D106" s="72"/>
      <c r="E106" s="72"/>
      <c r="F106" s="59"/>
    </row>
    <row r="107" spans="1:6" s="8" customFormat="1" ht="24" x14ac:dyDescent="0.2">
      <c r="A107" s="172" t="s">
        <v>270</v>
      </c>
      <c r="B107" s="25" t="s">
        <v>31</v>
      </c>
      <c r="C107" s="26" t="s">
        <v>32</v>
      </c>
      <c r="D107" s="144">
        <f>SUM(D108:D111)</f>
        <v>1868947.05</v>
      </c>
      <c r="E107" s="144">
        <f>SUM(E108:E111)</f>
        <v>0</v>
      </c>
      <c r="F107" s="146">
        <f>SUM(F108:F111)</f>
        <v>1868947.05</v>
      </c>
    </row>
    <row r="108" spans="1:6" s="8" customFormat="1" ht="11.25" x14ac:dyDescent="0.2">
      <c r="A108" s="168" t="s">
        <v>288</v>
      </c>
      <c r="B108" s="139" t="s">
        <v>31</v>
      </c>
      <c r="C108" s="124" t="s">
        <v>287</v>
      </c>
      <c r="D108" s="72">
        <v>1316958</v>
      </c>
      <c r="E108" s="153"/>
      <c r="F108" s="59">
        <f>D108+E108</f>
        <v>1316958</v>
      </c>
    </row>
    <row r="109" spans="1:6" s="8" customFormat="1" ht="11.25" x14ac:dyDescent="0.2">
      <c r="A109" s="168" t="s">
        <v>290</v>
      </c>
      <c r="B109" s="139" t="s">
        <v>31</v>
      </c>
      <c r="C109" s="124" t="s">
        <v>289</v>
      </c>
      <c r="D109" s="72">
        <v>95330</v>
      </c>
      <c r="E109" s="153"/>
      <c r="F109" s="59">
        <f>D109+E109</f>
        <v>95330</v>
      </c>
    </row>
    <row r="110" spans="1:6" s="8" customFormat="1" ht="11.25" x14ac:dyDescent="0.2">
      <c r="A110" s="168" t="s">
        <v>291</v>
      </c>
      <c r="B110" s="139" t="s">
        <v>31</v>
      </c>
      <c r="C110" s="124" t="s">
        <v>292</v>
      </c>
      <c r="D110" s="72">
        <v>456659.05</v>
      </c>
      <c r="E110" s="153"/>
      <c r="F110" s="59">
        <f>D110+E110</f>
        <v>456659.05</v>
      </c>
    </row>
    <row r="111" spans="1:6" s="8" customFormat="1" ht="12" hidden="1" x14ac:dyDescent="0.2">
      <c r="A111" s="174"/>
      <c r="B111" s="123"/>
      <c r="C111" s="124"/>
      <c r="D111" s="72"/>
      <c r="E111" s="72"/>
      <c r="F111" s="59"/>
    </row>
    <row r="112" spans="1:6" s="8" customFormat="1" ht="22.5" x14ac:dyDescent="0.2">
      <c r="A112" s="175" t="s">
        <v>276</v>
      </c>
      <c r="B112" s="25" t="s">
        <v>149</v>
      </c>
      <c r="C112" s="26"/>
      <c r="D112" s="73">
        <f>D113-D114</f>
        <v>1440307081.29</v>
      </c>
      <c r="E112" s="73">
        <f>E113-E114</f>
        <v>0</v>
      </c>
      <c r="F112" s="74">
        <f>F113-F114</f>
        <v>1440307081.29</v>
      </c>
    </row>
    <row r="113" spans="1:8" s="8" customFormat="1" ht="24" x14ac:dyDescent="0.2">
      <c r="A113" s="176" t="s">
        <v>107</v>
      </c>
      <c r="B113" s="25" t="s">
        <v>150</v>
      </c>
      <c r="C113" s="26"/>
      <c r="D113" s="73">
        <f>D19-D63</f>
        <v>1440307081.29</v>
      </c>
      <c r="E113" s="73">
        <f>E19-E63</f>
        <v>0</v>
      </c>
      <c r="F113" s="74">
        <f>F19-F63</f>
        <v>1440307081.29</v>
      </c>
    </row>
    <row r="114" spans="1:8" s="8" customFormat="1" ht="12" x14ac:dyDescent="0.2">
      <c r="A114" s="172" t="s">
        <v>108</v>
      </c>
      <c r="B114" s="25" t="s">
        <v>151</v>
      </c>
      <c r="C114" s="41"/>
      <c r="D114" s="72"/>
      <c r="E114" s="154"/>
      <c r="F114" s="75">
        <f>D114+E114</f>
        <v>0</v>
      </c>
    </row>
    <row r="115" spans="1:8" s="8" customFormat="1" ht="33.75" x14ac:dyDescent="0.2">
      <c r="A115" s="177" t="s">
        <v>253</v>
      </c>
      <c r="B115" s="27" t="s">
        <v>33</v>
      </c>
      <c r="C115" s="26"/>
      <c r="D115" s="79">
        <f>D116+D119+D122+D125+D138+D141+D144+D147+D150</f>
        <v>434401998.25</v>
      </c>
      <c r="E115" s="79">
        <f>E116+E119+E122+E125+E138+E141+E144+E147+E150</f>
        <v>0</v>
      </c>
      <c r="F115" s="80">
        <f>F116+F119+F122+F125+F138+F141+F144+F147+F150</f>
        <v>434401998.25</v>
      </c>
    </row>
    <row r="116" spans="1:8" s="8" customFormat="1" ht="12" x14ac:dyDescent="0.2">
      <c r="A116" s="159" t="s">
        <v>109</v>
      </c>
      <c r="B116" s="25" t="s">
        <v>34</v>
      </c>
      <c r="C116" s="26"/>
      <c r="D116" s="60">
        <f>D117-D118</f>
        <v>71471819.989999995</v>
      </c>
      <c r="E116" s="65">
        <f>E117-E118</f>
        <v>0</v>
      </c>
      <c r="F116" s="61">
        <f>F117-F118</f>
        <v>71471819.989999995</v>
      </c>
    </row>
    <row r="117" spans="1:8" s="8" customFormat="1" ht="22.5" x14ac:dyDescent="0.2">
      <c r="A117" s="170" t="s">
        <v>197</v>
      </c>
      <c r="B117" s="27" t="s">
        <v>35</v>
      </c>
      <c r="C117" s="26" t="s">
        <v>33</v>
      </c>
      <c r="D117" s="71">
        <v>911505115.94000006</v>
      </c>
      <c r="E117" s="76"/>
      <c r="F117" s="59">
        <f>D117+E117</f>
        <v>911505115.94000006</v>
      </c>
    </row>
    <row r="118" spans="1:8" s="8" customFormat="1" ht="11.25" x14ac:dyDescent="0.2">
      <c r="A118" s="170" t="s">
        <v>152</v>
      </c>
      <c r="B118" s="25" t="s">
        <v>36</v>
      </c>
      <c r="C118" s="41" t="s">
        <v>171</v>
      </c>
      <c r="D118" s="72">
        <v>840033295.95000005</v>
      </c>
      <c r="E118" s="77"/>
      <c r="F118" s="75">
        <f>D118+E118</f>
        <v>840033295.95000005</v>
      </c>
    </row>
    <row r="119" spans="1:8" s="8" customFormat="1" ht="12" x14ac:dyDescent="0.2">
      <c r="A119" s="159" t="s">
        <v>110</v>
      </c>
      <c r="B119" s="27" t="s">
        <v>38</v>
      </c>
      <c r="C119" s="26"/>
      <c r="D119" s="67">
        <f>D120-D121</f>
        <v>2842.56</v>
      </c>
      <c r="E119" s="143">
        <f>E120-E121</f>
        <v>0</v>
      </c>
      <c r="F119" s="70">
        <f>F120-F121</f>
        <v>2842.56</v>
      </c>
    </row>
    <row r="120" spans="1:8" s="8" customFormat="1" ht="22.5" x14ac:dyDescent="0.2">
      <c r="A120" s="170" t="s">
        <v>196</v>
      </c>
      <c r="B120" s="27" t="s">
        <v>39</v>
      </c>
      <c r="C120" s="26" t="s">
        <v>34</v>
      </c>
      <c r="D120" s="71">
        <v>2842.56</v>
      </c>
      <c r="E120" s="76"/>
      <c r="F120" s="59">
        <f>D120+E120</f>
        <v>2842.56</v>
      </c>
    </row>
    <row r="121" spans="1:8" s="8" customFormat="1" ht="11.25" x14ac:dyDescent="0.2">
      <c r="A121" s="170" t="s">
        <v>153</v>
      </c>
      <c r="B121" s="25" t="s">
        <v>40</v>
      </c>
      <c r="C121" s="26" t="s">
        <v>156</v>
      </c>
      <c r="D121" s="72"/>
      <c r="E121" s="77"/>
      <c r="F121" s="75">
        <f>D121+E121</f>
        <v>0</v>
      </c>
    </row>
    <row r="122" spans="1:8" s="8" customFormat="1" ht="12" x14ac:dyDescent="0.2">
      <c r="A122" s="159" t="s">
        <v>42</v>
      </c>
      <c r="B122" s="25" t="s">
        <v>43</v>
      </c>
      <c r="C122" s="26"/>
      <c r="D122" s="60">
        <f>D123-D124</f>
        <v>371010569.79000002</v>
      </c>
      <c r="E122" s="65">
        <f>E123-E124</f>
        <v>0</v>
      </c>
      <c r="F122" s="61">
        <f>F123-F124</f>
        <v>371010569.79000002</v>
      </c>
    </row>
    <row r="123" spans="1:8" s="8" customFormat="1" ht="22.5" x14ac:dyDescent="0.2">
      <c r="A123" s="170" t="s">
        <v>195</v>
      </c>
      <c r="B123" s="27" t="s">
        <v>44</v>
      </c>
      <c r="C123" s="26" t="s">
        <v>38</v>
      </c>
      <c r="D123" s="71">
        <v>926832912.64999998</v>
      </c>
      <c r="E123" s="76"/>
      <c r="F123" s="59">
        <f>D123+E123</f>
        <v>926832912.64999998</v>
      </c>
    </row>
    <row r="124" spans="1:8" s="8" customFormat="1" ht="11.25" x14ac:dyDescent="0.2">
      <c r="A124" s="170" t="s">
        <v>154</v>
      </c>
      <c r="B124" s="25" t="s">
        <v>45</v>
      </c>
      <c r="C124" s="41" t="s">
        <v>157</v>
      </c>
      <c r="D124" s="71">
        <v>555822342.86000001</v>
      </c>
      <c r="E124" s="76"/>
      <c r="F124" s="59">
        <f>D124+E124</f>
        <v>555822342.86000001</v>
      </c>
    </row>
    <row r="125" spans="1:8" s="8" customFormat="1" ht="12" x14ac:dyDescent="0.2">
      <c r="A125" s="159" t="s">
        <v>111</v>
      </c>
      <c r="B125" s="27" t="s">
        <v>47</v>
      </c>
      <c r="C125" s="26"/>
      <c r="D125" s="60">
        <f>D126-D135</f>
        <v>3401415.09</v>
      </c>
      <c r="E125" s="65">
        <f>E126-E135</f>
        <v>0</v>
      </c>
      <c r="F125" s="61">
        <f>F126-F135</f>
        <v>3401415.09</v>
      </c>
    </row>
    <row r="126" spans="1:8" s="8" customFormat="1" ht="33.75" x14ac:dyDescent="0.2">
      <c r="A126" s="170" t="s">
        <v>194</v>
      </c>
      <c r="B126" s="27" t="s">
        <v>48</v>
      </c>
      <c r="C126" s="26" t="s">
        <v>49</v>
      </c>
      <c r="D126" s="71">
        <v>7330117.7599999998</v>
      </c>
      <c r="E126" s="71"/>
      <c r="F126" s="184">
        <f>D126+E126</f>
        <v>7330117.7599999998</v>
      </c>
    </row>
    <row r="127" spans="1:8" s="8" customFormat="1" ht="11.25" x14ac:dyDescent="0.2">
      <c r="A127" s="239"/>
      <c r="B127" s="240"/>
      <c r="C127" s="241"/>
      <c r="D127" s="242"/>
      <c r="E127" s="242"/>
      <c r="F127" s="243">
        <f>D127+E127</f>
        <v>0</v>
      </c>
      <c r="G127" s="244"/>
      <c r="H127" s="244"/>
    </row>
    <row r="128" spans="1:8" s="8" customFormat="1" ht="0.75" customHeight="1" thickBot="1" x14ac:dyDescent="0.25">
      <c r="A128" s="142"/>
      <c r="B128" s="133"/>
      <c r="C128" s="134"/>
      <c r="D128" s="78"/>
      <c r="E128" s="78"/>
      <c r="F128" s="64"/>
    </row>
    <row r="129" spans="1:8" s="8" customFormat="1" ht="12" customHeight="1" x14ac:dyDescent="0.2"/>
    <row r="130" spans="1:8" s="8" customFormat="1" ht="12" customHeight="1" x14ac:dyDescent="0.2">
      <c r="A130" s="42"/>
      <c r="B130" s="37"/>
      <c r="C130" s="37"/>
      <c r="D130" s="38"/>
      <c r="E130" s="212" t="s">
        <v>56</v>
      </c>
      <c r="F130" s="212"/>
    </row>
    <row r="131" spans="1:8" s="8" customFormat="1" ht="12" customHeight="1" x14ac:dyDescent="0.2">
      <c r="A131" s="198" t="s">
        <v>2</v>
      </c>
      <c r="B131" s="201" t="s">
        <v>97</v>
      </c>
      <c r="C131" s="201" t="s">
        <v>98</v>
      </c>
      <c r="D131" s="201" t="s">
        <v>99</v>
      </c>
      <c r="E131" s="208" t="s">
        <v>105</v>
      </c>
      <c r="F131" s="205" t="s">
        <v>3</v>
      </c>
    </row>
    <row r="132" spans="1:8" s="8" customFormat="1" ht="12" customHeight="1" x14ac:dyDescent="0.2">
      <c r="A132" s="199"/>
      <c r="B132" s="202"/>
      <c r="C132" s="202"/>
      <c r="D132" s="202"/>
      <c r="E132" s="209"/>
      <c r="F132" s="206"/>
    </row>
    <row r="133" spans="1:8" s="8" customFormat="1" ht="12" customHeight="1" x14ac:dyDescent="0.2">
      <c r="A133" s="200"/>
      <c r="B133" s="203"/>
      <c r="C133" s="203"/>
      <c r="D133" s="203"/>
      <c r="E133" s="210"/>
      <c r="F133" s="207"/>
    </row>
    <row r="134" spans="1:8" s="8" customFormat="1" ht="12" customHeight="1" thickBot="1" x14ac:dyDescent="0.25">
      <c r="A134" s="20">
        <v>1</v>
      </c>
      <c r="B134" s="21">
        <v>2</v>
      </c>
      <c r="C134" s="21">
        <v>3</v>
      </c>
      <c r="D134" s="22">
        <v>4</v>
      </c>
      <c r="E134" s="1" t="s">
        <v>4</v>
      </c>
      <c r="F134" s="1" t="s">
        <v>5</v>
      </c>
    </row>
    <row r="135" spans="1:8" s="8" customFormat="1" ht="22.5" x14ac:dyDescent="0.2">
      <c r="A135" s="178" t="s">
        <v>188</v>
      </c>
      <c r="B135" s="23" t="s">
        <v>50</v>
      </c>
      <c r="C135" s="24" t="s">
        <v>51</v>
      </c>
      <c r="D135" s="148">
        <v>3928702.67</v>
      </c>
      <c r="E135" s="148"/>
      <c r="F135" s="185">
        <f>D135+E135</f>
        <v>3928702.67</v>
      </c>
    </row>
    <row r="136" spans="1:8" s="8" customFormat="1" ht="12" customHeight="1" x14ac:dyDescent="0.2">
      <c r="A136" s="239"/>
      <c r="B136" s="240"/>
      <c r="C136" s="241"/>
      <c r="D136" s="242"/>
      <c r="E136" s="242"/>
      <c r="F136" s="243">
        <f>D136+E136</f>
        <v>0</v>
      </c>
      <c r="G136" s="244"/>
      <c r="H136" s="244"/>
    </row>
    <row r="137" spans="1:8" s="8" customFormat="1" ht="12" hidden="1" customHeight="1" x14ac:dyDescent="0.2">
      <c r="A137" s="173"/>
      <c r="B137" s="123"/>
      <c r="C137" s="124"/>
      <c r="D137" s="72"/>
      <c r="E137" s="72"/>
      <c r="F137" s="59"/>
    </row>
    <row r="138" spans="1:8" s="8" customFormat="1" ht="12" x14ac:dyDescent="0.2">
      <c r="A138" s="179" t="s">
        <v>225</v>
      </c>
      <c r="B138" s="25" t="s">
        <v>114</v>
      </c>
      <c r="C138" s="51"/>
      <c r="D138" s="60">
        <f>D139-D140</f>
        <v>0</v>
      </c>
      <c r="E138" s="60">
        <f>E139-E140</f>
        <v>0</v>
      </c>
      <c r="F138" s="61">
        <f>F139-F140</f>
        <v>0</v>
      </c>
    </row>
    <row r="139" spans="1:8" s="8" customFormat="1" ht="22.5" x14ac:dyDescent="0.2">
      <c r="A139" s="180" t="s">
        <v>220</v>
      </c>
      <c r="B139" s="27" t="s">
        <v>115</v>
      </c>
      <c r="C139" s="39" t="s">
        <v>226</v>
      </c>
      <c r="D139" s="71"/>
      <c r="E139" s="71"/>
      <c r="F139" s="59">
        <f>D139+E139</f>
        <v>0</v>
      </c>
    </row>
    <row r="140" spans="1:8" s="8" customFormat="1" ht="11.25" x14ac:dyDescent="0.2">
      <c r="A140" s="180" t="s">
        <v>221</v>
      </c>
      <c r="B140" s="25" t="s">
        <v>116</v>
      </c>
      <c r="C140" s="51" t="s">
        <v>227</v>
      </c>
      <c r="D140" s="72"/>
      <c r="E140" s="72"/>
      <c r="F140" s="75">
        <f>D140+E140</f>
        <v>0</v>
      </c>
    </row>
    <row r="141" spans="1:8" s="8" customFormat="1" ht="12" x14ac:dyDescent="0.2">
      <c r="A141" s="179" t="s">
        <v>228</v>
      </c>
      <c r="B141" s="27" t="s">
        <v>229</v>
      </c>
      <c r="C141" s="26"/>
      <c r="D141" s="187">
        <f>D142-D143</f>
        <v>0</v>
      </c>
      <c r="E141" s="187">
        <f>E142-E143</f>
        <v>0</v>
      </c>
      <c r="F141" s="188">
        <f>F142-F143</f>
        <v>0</v>
      </c>
    </row>
    <row r="142" spans="1:8" s="8" customFormat="1" ht="22.5" x14ac:dyDescent="0.2">
      <c r="A142" s="180" t="s">
        <v>230</v>
      </c>
      <c r="B142" s="27" t="s">
        <v>231</v>
      </c>
      <c r="C142" s="26" t="s">
        <v>47</v>
      </c>
      <c r="D142" s="71"/>
      <c r="E142" s="71"/>
      <c r="F142" s="75">
        <f>D142+E142</f>
        <v>0</v>
      </c>
    </row>
    <row r="143" spans="1:8" s="8" customFormat="1" ht="11.25" x14ac:dyDescent="0.2">
      <c r="A143" s="180" t="s">
        <v>234</v>
      </c>
      <c r="B143" s="27" t="s">
        <v>232</v>
      </c>
      <c r="C143" s="26" t="s">
        <v>233</v>
      </c>
      <c r="D143" s="71"/>
      <c r="E143" s="71"/>
      <c r="F143" s="75">
        <f>D143+E143</f>
        <v>0</v>
      </c>
    </row>
    <row r="144" spans="1:8" s="8" customFormat="1" ht="24" x14ac:dyDescent="0.2">
      <c r="A144" s="172" t="s">
        <v>170</v>
      </c>
      <c r="B144" s="27" t="s">
        <v>52</v>
      </c>
      <c r="C144" s="26"/>
      <c r="D144" s="116">
        <f>D145-D146</f>
        <v>0</v>
      </c>
      <c r="E144" s="116">
        <f>E145-E146</f>
        <v>0</v>
      </c>
      <c r="F144" s="117">
        <f>F145-F146</f>
        <v>0</v>
      </c>
    </row>
    <row r="145" spans="1:6" s="8" customFormat="1" ht="22.5" x14ac:dyDescent="0.2">
      <c r="A145" s="170" t="s">
        <v>198</v>
      </c>
      <c r="B145" s="27" t="s">
        <v>189</v>
      </c>
      <c r="C145" s="26" t="s">
        <v>159</v>
      </c>
      <c r="D145" s="71"/>
      <c r="E145" s="71"/>
      <c r="F145" s="59">
        <f>D145+E145</f>
        <v>0</v>
      </c>
    </row>
    <row r="146" spans="1:6" s="8" customFormat="1" ht="11.25" x14ac:dyDescent="0.2">
      <c r="A146" s="170" t="s">
        <v>155</v>
      </c>
      <c r="B146" s="27" t="s">
        <v>190</v>
      </c>
      <c r="C146" s="26" t="s">
        <v>159</v>
      </c>
      <c r="D146" s="71"/>
      <c r="E146" s="71"/>
      <c r="F146" s="75">
        <f>D146+E146</f>
        <v>0</v>
      </c>
    </row>
    <row r="147" spans="1:6" s="8" customFormat="1" ht="12" x14ac:dyDescent="0.2">
      <c r="A147" s="159" t="s">
        <v>235</v>
      </c>
      <c r="B147" s="27" t="s">
        <v>236</v>
      </c>
      <c r="C147" s="26"/>
      <c r="D147" s="187">
        <f>D148-D149</f>
        <v>0</v>
      </c>
      <c r="E147" s="187">
        <f>E148-E149</f>
        <v>0</v>
      </c>
      <c r="F147" s="188">
        <f>F148-F149</f>
        <v>0</v>
      </c>
    </row>
    <row r="148" spans="1:6" s="8" customFormat="1" ht="22.5" x14ac:dyDescent="0.2">
      <c r="A148" s="170" t="s">
        <v>198</v>
      </c>
      <c r="B148" s="27" t="s">
        <v>237</v>
      </c>
      <c r="C148" s="26" t="s">
        <v>159</v>
      </c>
      <c r="D148" s="71"/>
      <c r="E148" s="71"/>
      <c r="F148" s="75">
        <f>D148+E148</f>
        <v>0</v>
      </c>
    </row>
    <row r="149" spans="1:6" s="8" customFormat="1" ht="11.25" x14ac:dyDescent="0.2">
      <c r="A149" s="170" t="s">
        <v>155</v>
      </c>
      <c r="B149" s="27" t="s">
        <v>238</v>
      </c>
      <c r="C149" s="26" t="s">
        <v>159</v>
      </c>
      <c r="D149" s="71"/>
      <c r="E149" s="71"/>
      <c r="F149" s="75">
        <f>D149+E149</f>
        <v>0</v>
      </c>
    </row>
    <row r="150" spans="1:6" s="8" customFormat="1" ht="12" x14ac:dyDescent="0.2">
      <c r="A150" s="159" t="s">
        <v>160</v>
      </c>
      <c r="B150" s="25" t="s">
        <v>161</v>
      </c>
      <c r="C150" s="26" t="s">
        <v>159</v>
      </c>
      <c r="D150" s="72">
        <v>-11484649.18</v>
      </c>
      <c r="E150" s="72"/>
      <c r="F150" s="75">
        <f>D150+E150</f>
        <v>-11484649.18</v>
      </c>
    </row>
    <row r="151" spans="1:6" s="8" customFormat="1" ht="24" x14ac:dyDescent="0.2">
      <c r="A151" s="181" t="s">
        <v>191</v>
      </c>
      <c r="B151" s="25" t="s">
        <v>37</v>
      </c>
      <c r="C151" s="26"/>
      <c r="D151" s="73">
        <f>D152-D177</f>
        <v>1005905083.04</v>
      </c>
      <c r="E151" s="110">
        <f>E152-E177</f>
        <v>0</v>
      </c>
      <c r="F151" s="74">
        <f>F152-F177</f>
        <v>1005905083.04</v>
      </c>
    </row>
    <row r="152" spans="1:6" s="8" customFormat="1" ht="22.5" x14ac:dyDescent="0.2">
      <c r="A152" s="177" t="s">
        <v>192</v>
      </c>
      <c r="B152" s="28" t="s">
        <v>41</v>
      </c>
      <c r="C152" s="29"/>
      <c r="D152" s="118">
        <f>D153+D156+D159+D168+D171+D174</f>
        <v>984830423.26999998</v>
      </c>
      <c r="E152" s="118">
        <f>E153+E156+E159+E168+E171+E174</f>
        <v>-6208553.5</v>
      </c>
      <c r="F152" s="119">
        <f>F153+F156+F159+F168+F171+F174</f>
        <v>978621869.76999998</v>
      </c>
    </row>
    <row r="153" spans="1:6" s="8" customFormat="1" ht="12" x14ac:dyDescent="0.2">
      <c r="A153" s="172" t="s">
        <v>193</v>
      </c>
      <c r="B153" s="25" t="s">
        <v>46</v>
      </c>
      <c r="C153" s="41"/>
      <c r="D153" s="60">
        <f>D154-D155</f>
        <v>930483804.80999994</v>
      </c>
      <c r="E153" s="65">
        <f>E154-E155</f>
        <v>-6208553.5</v>
      </c>
      <c r="F153" s="61">
        <f>F154-F155</f>
        <v>924275251.30999994</v>
      </c>
    </row>
    <row r="154" spans="1:6" s="8" customFormat="1" ht="22.5" x14ac:dyDescent="0.2">
      <c r="A154" s="170" t="s">
        <v>199</v>
      </c>
      <c r="B154" s="27" t="s">
        <v>163</v>
      </c>
      <c r="C154" s="26" t="s">
        <v>53</v>
      </c>
      <c r="D154" s="71">
        <v>1195443339.6199999</v>
      </c>
      <c r="E154" s="76">
        <v>33218164.030000001</v>
      </c>
      <c r="F154" s="59">
        <f>D154+E154</f>
        <v>1228661503.6500001</v>
      </c>
    </row>
    <row r="155" spans="1:6" s="8" customFormat="1" ht="11.25" x14ac:dyDescent="0.2">
      <c r="A155" s="178" t="s">
        <v>200</v>
      </c>
      <c r="B155" s="25" t="s">
        <v>164</v>
      </c>
      <c r="C155" s="41" t="s">
        <v>54</v>
      </c>
      <c r="D155" s="72">
        <v>264959534.81</v>
      </c>
      <c r="E155" s="147">
        <v>39426717.530000001</v>
      </c>
      <c r="F155" s="75">
        <f>D155+E155</f>
        <v>304386252.33999997</v>
      </c>
    </row>
    <row r="156" spans="1:6" s="8" customFormat="1" ht="12" x14ac:dyDescent="0.2">
      <c r="A156" s="172" t="s">
        <v>162</v>
      </c>
      <c r="B156" s="27" t="s">
        <v>51</v>
      </c>
      <c r="C156" s="26"/>
      <c r="D156" s="67">
        <f>D157-D158</f>
        <v>0</v>
      </c>
      <c r="E156" s="89">
        <f>E157-E158</f>
        <v>0</v>
      </c>
      <c r="F156" s="70">
        <f>F157-F158</f>
        <v>0</v>
      </c>
    </row>
    <row r="157" spans="1:6" s="8" customFormat="1" ht="33.75" x14ac:dyDescent="0.2">
      <c r="A157" s="178" t="s">
        <v>201</v>
      </c>
      <c r="B157" s="27" t="s">
        <v>58</v>
      </c>
      <c r="C157" s="26" t="s">
        <v>55</v>
      </c>
      <c r="D157" s="71"/>
      <c r="E157" s="83"/>
      <c r="F157" s="59">
        <f>D157+E157</f>
        <v>0</v>
      </c>
    </row>
    <row r="158" spans="1:6" s="8" customFormat="1" ht="22.5" x14ac:dyDescent="0.2">
      <c r="A158" s="178" t="s">
        <v>202</v>
      </c>
      <c r="B158" s="27" t="s">
        <v>60</v>
      </c>
      <c r="C158" s="26" t="s">
        <v>57</v>
      </c>
      <c r="D158" s="71"/>
      <c r="E158" s="83"/>
      <c r="F158" s="75">
        <f>D158+E158</f>
        <v>0</v>
      </c>
    </row>
    <row r="159" spans="1:6" s="8" customFormat="1" ht="24" x14ac:dyDescent="0.2">
      <c r="A159" s="172" t="s">
        <v>203</v>
      </c>
      <c r="B159" s="25" t="s">
        <v>158</v>
      </c>
      <c r="C159" s="26"/>
      <c r="D159" s="60">
        <f>D160-D161</f>
        <v>0</v>
      </c>
      <c r="E159" s="81">
        <f>E160-E161</f>
        <v>0</v>
      </c>
      <c r="F159" s="70">
        <f>F160-F161</f>
        <v>0</v>
      </c>
    </row>
    <row r="160" spans="1:6" s="8" customFormat="1" ht="33.75" x14ac:dyDescent="0.2">
      <c r="A160" s="170" t="s">
        <v>204</v>
      </c>
      <c r="B160" s="27" t="s">
        <v>205</v>
      </c>
      <c r="C160" s="26" t="s">
        <v>59</v>
      </c>
      <c r="D160" s="71"/>
      <c r="E160" s="76"/>
      <c r="F160" s="59">
        <f>D160+E160</f>
        <v>0</v>
      </c>
    </row>
    <row r="161" spans="1:9" s="8" customFormat="1" ht="23.25" thickBot="1" x14ac:dyDescent="0.25">
      <c r="A161" s="178" t="s">
        <v>207</v>
      </c>
      <c r="B161" s="30" t="s">
        <v>206</v>
      </c>
      <c r="C161" s="31" t="s">
        <v>61</v>
      </c>
      <c r="D161" s="78"/>
      <c r="E161" s="88"/>
      <c r="F161" s="64">
        <f>D161+E161</f>
        <v>0</v>
      </c>
      <c r="I161" s="50"/>
    </row>
    <row r="162" spans="1:9" s="8" customFormat="1" ht="11.25" x14ac:dyDescent="0.2">
      <c r="I162" s="50"/>
    </row>
    <row r="163" spans="1:9" s="8" customFormat="1" ht="12.75" x14ac:dyDescent="0.2">
      <c r="A163" s="42"/>
      <c r="B163" s="37"/>
      <c r="C163" s="37"/>
      <c r="D163" s="38"/>
      <c r="E163" s="211" t="s">
        <v>113</v>
      </c>
      <c r="F163" s="211"/>
      <c r="I163" s="50"/>
    </row>
    <row r="164" spans="1:9" s="8" customFormat="1" ht="11.25" x14ac:dyDescent="0.2">
      <c r="A164" s="198" t="s">
        <v>2</v>
      </c>
      <c r="B164" s="201" t="s">
        <v>97</v>
      </c>
      <c r="C164" s="201" t="s">
        <v>98</v>
      </c>
      <c r="D164" s="201" t="s">
        <v>99</v>
      </c>
      <c r="E164" s="208" t="s">
        <v>105</v>
      </c>
      <c r="F164" s="205" t="s">
        <v>3</v>
      </c>
      <c r="I164" s="50"/>
    </row>
    <row r="165" spans="1:9" s="8" customFormat="1" ht="11.25" x14ac:dyDescent="0.2">
      <c r="A165" s="199"/>
      <c r="B165" s="202"/>
      <c r="C165" s="202"/>
      <c r="D165" s="202"/>
      <c r="E165" s="209"/>
      <c r="F165" s="206"/>
      <c r="I165" s="50"/>
    </row>
    <row r="166" spans="1:9" s="8" customFormat="1" ht="11.25" x14ac:dyDescent="0.2">
      <c r="A166" s="200"/>
      <c r="B166" s="203"/>
      <c r="C166" s="203"/>
      <c r="D166" s="203"/>
      <c r="E166" s="210"/>
      <c r="F166" s="207"/>
      <c r="I166" s="50"/>
    </row>
    <row r="167" spans="1:9" s="8" customFormat="1" ht="12" thickBot="1" x14ac:dyDescent="0.25">
      <c r="A167" s="20">
        <v>1</v>
      </c>
      <c r="B167" s="21">
        <v>2</v>
      </c>
      <c r="C167" s="21">
        <v>3</v>
      </c>
      <c r="D167" s="22">
        <v>4</v>
      </c>
      <c r="E167" s="1" t="s">
        <v>4</v>
      </c>
      <c r="F167" s="1" t="s">
        <v>5</v>
      </c>
      <c r="I167" s="50"/>
    </row>
    <row r="168" spans="1:9" s="8" customFormat="1" ht="12" x14ac:dyDescent="0.2">
      <c r="A168" s="172" t="s">
        <v>208</v>
      </c>
      <c r="B168" s="23" t="s">
        <v>62</v>
      </c>
      <c r="C168" s="24"/>
      <c r="D168" s="68">
        <f>D169-D170</f>
        <v>0</v>
      </c>
      <c r="E168" s="111">
        <f>E169-E170</f>
        <v>0</v>
      </c>
      <c r="F168" s="69">
        <f>F169-F170</f>
        <v>0</v>
      </c>
    </row>
    <row r="169" spans="1:9" s="8" customFormat="1" ht="33.75" x14ac:dyDescent="0.2">
      <c r="A169" s="170" t="s">
        <v>209</v>
      </c>
      <c r="B169" s="27" t="s">
        <v>63</v>
      </c>
      <c r="C169" s="26" t="s">
        <v>64</v>
      </c>
      <c r="D169" s="71"/>
      <c r="E169" s="83"/>
      <c r="F169" s="59">
        <f>D169+E169</f>
        <v>0</v>
      </c>
    </row>
    <row r="170" spans="1:9" s="8" customFormat="1" ht="22.5" x14ac:dyDescent="0.2">
      <c r="A170" s="178" t="s">
        <v>210</v>
      </c>
      <c r="B170" s="28" t="s">
        <v>65</v>
      </c>
      <c r="C170" s="29" t="s">
        <v>66</v>
      </c>
      <c r="D170" s="72"/>
      <c r="E170" s="82"/>
      <c r="F170" s="59">
        <f>D170+E170</f>
        <v>0</v>
      </c>
    </row>
    <row r="171" spans="1:9" s="8" customFormat="1" ht="12" x14ac:dyDescent="0.2">
      <c r="A171" s="172" t="s">
        <v>112</v>
      </c>
      <c r="B171" s="28" t="s">
        <v>67</v>
      </c>
      <c r="C171" s="43"/>
      <c r="D171" s="84">
        <f>D172-D173</f>
        <v>0</v>
      </c>
      <c r="E171" s="85">
        <f>E172-E173</f>
        <v>0</v>
      </c>
      <c r="F171" s="155">
        <f>F172-F173</f>
        <v>0</v>
      </c>
    </row>
    <row r="172" spans="1:9" s="8" customFormat="1" ht="22.5" x14ac:dyDescent="0.2">
      <c r="A172" s="182" t="s">
        <v>211</v>
      </c>
      <c r="B172" s="156" t="s">
        <v>68</v>
      </c>
      <c r="C172" s="51" t="s">
        <v>69</v>
      </c>
      <c r="D172" s="147"/>
      <c r="E172" s="82"/>
      <c r="F172" s="75">
        <f>D172+E172</f>
        <v>0</v>
      </c>
    </row>
    <row r="173" spans="1:9" s="8" customFormat="1" ht="11.25" x14ac:dyDescent="0.2">
      <c r="A173" s="178" t="s">
        <v>166</v>
      </c>
      <c r="B173" s="27" t="s">
        <v>70</v>
      </c>
      <c r="C173" s="39" t="s">
        <v>71</v>
      </c>
      <c r="D173" s="86"/>
      <c r="E173" s="87"/>
      <c r="F173" s="59">
        <f>D173+E173</f>
        <v>0</v>
      </c>
    </row>
    <row r="174" spans="1:9" s="8" customFormat="1" ht="12" x14ac:dyDescent="0.2">
      <c r="A174" s="179" t="s">
        <v>212</v>
      </c>
      <c r="B174" s="27" t="s">
        <v>72</v>
      </c>
      <c r="C174" s="51"/>
      <c r="D174" s="60">
        <f>D175-D176</f>
        <v>54346618.460000001</v>
      </c>
      <c r="E174" s="81">
        <f>E175-E176</f>
        <v>0</v>
      </c>
      <c r="F174" s="61">
        <f>F175-F176</f>
        <v>54346618.460000001</v>
      </c>
    </row>
    <row r="175" spans="1:9" s="8" customFormat="1" ht="22.5" x14ac:dyDescent="0.2">
      <c r="A175" s="170" t="s">
        <v>213</v>
      </c>
      <c r="B175" s="27" t="s">
        <v>73</v>
      </c>
      <c r="C175" s="26" t="s">
        <v>74</v>
      </c>
      <c r="D175" s="71">
        <v>1315022469.6500001</v>
      </c>
      <c r="E175" s="83"/>
      <c r="F175" s="59">
        <f>D175+E175</f>
        <v>1315022469.6500001</v>
      </c>
    </row>
    <row r="176" spans="1:9" s="8" customFormat="1" ht="11.25" x14ac:dyDescent="0.2">
      <c r="A176" s="170" t="s">
        <v>165</v>
      </c>
      <c r="B176" s="25" t="s">
        <v>75</v>
      </c>
      <c r="C176" s="41" t="s">
        <v>76</v>
      </c>
      <c r="D176" s="72">
        <v>1260675851.1900001</v>
      </c>
      <c r="E176" s="82"/>
      <c r="F176" s="75">
        <f>D176+E176</f>
        <v>1260675851.1900001</v>
      </c>
    </row>
    <row r="177" spans="1:7" s="8" customFormat="1" ht="22.5" x14ac:dyDescent="0.2">
      <c r="A177" s="183" t="s">
        <v>254</v>
      </c>
      <c r="B177" s="27" t="s">
        <v>53</v>
      </c>
      <c r="C177" s="26"/>
      <c r="D177" s="79">
        <f>D178+D181+D184+D193+D194</f>
        <v>-21074659.77</v>
      </c>
      <c r="E177" s="79">
        <f>E178+E181+E184+E193+E194</f>
        <v>-6208553.5</v>
      </c>
      <c r="F177" s="74">
        <f>F178+F181+F184+F193+F194</f>
        <v>-27283213.27</v>
      </c>
    </row>
    <row r="178" spans="1:7" s="8" customFormat="1" ht="24" x14ac:dyDescent="0.2">
      <c r="A178" s="159" t="s">
        <v>214</v>
      </c>
      <c r="B178" s="27" t="s">
        <v>55</v>
      </c>
      <c r="C178" s="26"/>
      <c r="D178" s="67">
        <f>D179-D180</f>
        <v>0</v>
      </c>
      <c r="E178" s="89">
        <f>E179-E180</f>
        <v>0</v>
      </c>
      <c r="F178" s="61">
        <f>F179-F180</f>
        <v>0</v>
      </c>
    </row>
    <row r="179" spans="1:7" s="8" customFormat="1" ht="33.75" x14ac:dyDescent="0.2">
      <c r="A179" s="170" t="s">
        <v>215</v>
      </c>
      <c r="B179" s="27" t="s">
        <v>77</v>
      </c>
      <c r="C179" s="26" t="s">
        <v>78</v>
      </c>
      <c r="D179" s="71"/>
      <c r="E179" s="83"/>
      <c r="F179" s="59">
        <f>D179+E179</f>
        <v>0</v>
      </c>
      <c r="G179" s="44"/>
    </row>
    <row r="180" spans="1:7" s="8" customFormat="1" ht="22.5" x14ac:dyDescent="0.2">
      <c r="A180" s="170" t="s">
        <v>216</v>
      </c>
      <c r="B180" s="25" t="s">
        <v>79</v>
      </c>
      <c r="C180" s="41" t="s">
        <v>80</v>
      </c>
      <c r="D180" s="72"/>
      <c r="E180" s="82"/>
      <c r="F180" s="75">
        <f>D180+E180</f>
        <v>0</v>
      </c>
    </row>
    <row r="181" spans="1:7" s="8" customFormat="1" ht="24" x14ac:dyDescent="0.2">
      <c r="A181" s="159" t="s">
        <v>217</v>
      </c>
      <c r="B181" s="27" t="s">
        <v>59</v>
      </c>
      <c r="C181" s="26"/>
      <c r="D181" s="67">
        <f>D182-D183</f>
        <v>0</v>
      </c>
      <c r="E181" s="89">
        <f>E182-E183</f>
        <v>0</v>
      </c>
      <c r="F181" s="70">
        <f>F182-F183</f>
        <v>0</v>
      </c>
    </row>
    <row r="182" spans="1:7" s="8" customFormat="1" ht="33.75" x14ac:dyDescent="0.2">
      <c r="A182" s="170" t="s">
        <v>255</v>
      </c>
      <c r="B182" s="27" t="s">
        <v>81</v>
      </c>
      <c r="C182" s="26" t="s">
        <v>82</v>
      </c>
      <c r="D182" s="71"/>
      <c r="E182" s="83"/>
      <c r="F182" s="59">
        <f>D182+E182</f>
        <v>0</v>
      </c>
      <c r="G182" s="44"/>
    </row>
    <row r="183" spans="1:7" s="8" customFormat="1" ht="22.5" x14ac:dyDescent="0.2">
      <c r="A183" s="178" t="s">
        <v>218</v>
      </c>
      <c r="B183" s="25" t="s">
        <v>83</v>
      </c>
      <c r="C183" s="26" t="s">
        <v>84</v>
      </c>
      <c r="D183" s="72"/>
      <c r="E183" s="82"/>
      <c r="F183" s="59">
        <f>D183+E183</f>
        <v>0</v>
      </c>
    </row>
    <row r="184" spans="1:7" s="8" customFormat="1" ht="12" x14ac:dyDescent="0.2">
      <c r="A184" s="172" t="s">
        <v>104</v>
      </c>
      <c r="B184" s="25" t="s">
        <v>64</v>
      </c>
      <c r="C184" s="26"/>
      <c r="D184" s="60">
        <f>D185-D186</f>
        <v>-276838.76</v>
      </c>
      <c r="E184" s="81">
        <f>E185-E186</f>
        <v>-6208553.5</v>
      </c>
      <c r="F184" s="61">
        <f>F185-F186</f>
        <v>-6485392.2599999998</v>
      </c>
    </row>
    <row r="185" spans="1:7" s="8" customFormat="1" ht="22.5" x14ac:dyDescent="0.2">
      <c r="A185" s="180" t="s">
        <v>219</v>
      </c>
      <c r="B185" s="25" t="s">
        <v>85</v>
      </c>
      <c r="C185" s="41" t="s">
        <v>86</v>
      </c>
      <c r="D185" s="72">
        <v>216032445.31999999</v>
      </c>
      <c r="E185" s="82">
        <v>33218164.030000001</v>
      </c>
      <c r="F185" s="75">
        <f>D185+E185</f>
        <v>249250609.34999999</v>
      </c>
      <c r="G185" s="44"/>
    </row>
    <row r="186" spans="1:7" s="8" customFormat="1" ht="12" thickBot="1" x14ac:dyDescent="0.25">
      <c r="A186" s="178" t="s">
        <v>169</v>
      </c>
      <c r="B186" s="30" t="s">
        <v>87</v>
      </c>
      <c r="C186" s="112" t="s">
        <v>88</v>
      </c>
      <c r="D186" s="78">
        <v>216309284.08000001</v>
      </c>
      <c r="E186" s="78">
        <v>39426717.530000001</v>
      </c>
      <c r="F186" s="64">
        <f>D186+E186</f>
        <v>255736001.61000001</v>
      </c>
      <c r="G186" s="44"/>
    </row>
    <row r="187" spans="1:7" s="8" customFormat="1" ht="12" customHeight="1" x14ac:dyDescent="0.2">
      <c r="G187" s="44"/>
    </row>
    <row r="188" spans="1:7" s="8" customFormat="1" ht="12" customHeight="1" x14ac:dyDescent="0.2">
      <c r="A188" s="42"/>
      <c r="B188" s="37"/>
      <c r="C188" s="37"/>
      <c r="D188" s="38"/>
      <c r="E188" s="211" t="s">
        <v>121</v>
      </c>
      <c r="F188" s="211"/>
      <c r="G188" s="44"/>
    </row>
    <row r="189" spans="1:7" s="8" customFormat="1" ht="12" customHeight="1" x14ac:dyDescent="0.2">
      <c r="A189" s="198" t="s">
        <v>2</v>
      </c>
      <c r="B189" s="201" t="s">
        <v>97</v>
      </c>
      <c r="C189" s="201" t="s">
        <v>98</v>
      </c>
      <c r="D189" s="201" t="s">
        <v>99</v>
      </c>
      <c r="E189" s="208" t="s">
        <v>105</v>
      </c>
      <c r="F189" s="205" t="s">
        <v>3</v>
      </c>
      <c r="G189" s="44"/>
    </row>
    <row r="190" spans="1:7" s="8" customFormat="1" ht="12" customHeight="1" x14ac:dyDescent="0.2">
      <c r="A190" s="199"/>
      <c r="B190" s="202"/>
      <c r="C190" s="202"/>
      <c r="D190" s="202"/>
      <c r="E190" s="209"/>
      <c r="F190" s="206"/>
      <c r="G190" s="44"/>
    </row>
    <row r="191" spans="1:7" s="8" customFormat="1" ht="12" customHeight="1" x14ac:dyDescent="0.2">
      <c r="A191" s="200"/>
      <c r="B191" s="203"/>
      <c r="C191" s="203"/>
      <c r="D191" s="203"/>
      <c r="E191" s="210"/>
      <c r="F191" s="207"/>
      <c r="G191" s="44"/>
    </row>
    <row r="192" spans="1:7" s="8" customFormat="1" ht="12" customHeight="1" thickBot="1" x14ac:dyDescent="0.25">
      <c r="A192" s="20">
        <v>1</v>
      </c>
      <c r="B192" s="21">
        <v>2</v>
      </c>
      <c r="C192" s="21">
        <v>3</v>
      </c>
      <c r="D192" s="22">
        <v>4</v>
      </c>
      <c r="E192" s="1" t="s">
        <v>4</v>
      </c>
      <c r="F192" s="1" t="s">
        <v>5</v>
      </c>
      <c r="G192" s="44"/>
    </row>
    <row r="193" spans="1:8" s="8" customFormat="1" ht="12" x14ac:dyDescent="0.2">
      <c r="A193" s="169" t="s">
        <v>167</v>
      </c>
      <c r="B193" s="23" t="s">
        <v>69</v>
      </c>
      <c r="C193" s="145" t="s">
        <v>159</v>
      </c>
      <c r="D193" s="148">
        <v>-26045848.030000001</v>
      </c>
      <c r="E193" s="148"/>
      <c r="F193" s="149">
        <f>D193+E193</f>
        <v>-26045848.030000001</v>
      </c>
      <c r="G193" s="44"/>
    </row>
    <row r="194" spans="1:8" s="8" customFormat="1" ht="12.75" thickBot="1" x14ac:dyDescent="0.25">
      <c r="A194" s="172" t="s">
        <v>168</v>
      </c>
      <c r="B194" s="30" t="s">
        <v>74</v>
      </c>
      <c r="C194" s="112" t="s">
        <v>159</v>
      </c>
      <c r="D194" s="78">
        <v>5248027.0199999996</v>
      </c>
      <c r="E194" s="78"/>
      <c r="F194" s="64">
        <f>D194+E194</f>
        <v>5248027.0199999996</v>
      </c>
      <c r="G194" s="44"/>
    </row>
    <row r="195" spans="1:8" s="8" customFormat="1" ht="8.25" customHeight="1" x14ac:dyDescent="0.2">
      <c r="A195" s="40"/>
      <c r="B195" s="34"/>
      <c r="C195" s="34"/>
      <c r="D195" s="34"/>
      <c r="E195" s="34"/>
      <c r="F195" s="34"/>
    </row>
    <row r="196" spans="1:8" s="8" customFormat="1" ht="11.25" customHeight="1" x14ac:dyDescent="0.2">
      <c r="A196" s="12"/>
      <c r="B196" s="34"/>
      <c r="C196" s="12"/>
      <c r="D196" s="45"/>
      <c r="E196" s="46"/>
      <c r="F196" s="46"/>
    </row>
    <row r="197" spans="1:8" s="8" customFormat="1" ht="11.25" x14ac:dyDescent="0.2">
      <c r="A197" s="12"/>
      <c r="B197" s="34"/>
      <c r="C197" s="12"/>
      <c r="D197" s="45"/>
      <c r="E197" s="97" t="s">
        <v>137</v>
      </c>
      <c r="F197" s="46"/>
    </row>
    <row r="198" spans="1:8" s="8" customFormat="1" ht="11.25" x14ac:dyDescent="0.2">
      <c r="A198" s="105" t="s">
        <v>147</v>
      </c>
      <c r="B198" s="197" t="s">
        <v>240</v>
      </c>
      <c r="C198" s="197"/>
      <c r="D198" s="197"/>
      <c r="E198" s="97" t="s">
        <v>138</v>
      </c>
      <c r="F198" s="37" t="s">
        <v>243</v>
      </c>
      <c r="G198" s="44"/>
      <c r="H198" s="44"/>
    </row>
    <row r="199" spans="1:8" s="8" customFormat="1" ht="11.25" x14ac:dyDescent="0.2">
      <c r="A199" s="101" t="s">
        <v>89</v>
      </c>
      <c r="B199" s="204" t="s">
        <v>90</v>
      </c>
      <c r="C199" s="204"/>
      <c r="D199" s="204"/>
      <c r="E199" s="34" t="s">
        <v>222</v>
      </c>
      <c r="F199" s="103" t="s">
        <v>90</v>
      </c>
      <c r="G199" s="102"/>
      <c r="H199" s="102"/>
    </row>
    <row r="200" spans="1:8" s="8" customFormat="1" ht="15" customHeight="1" x14ac:dyDescent="0.2">
      <c r="A200" s="12"/>
      <c r="B200" s="12"/>
      <c r="C200" s="12"/>
      <c r="D200" s="12"/>
      <c r="E200" s="46"/>
      <c r="F200" s="46"/>
    </row>
    <row r="201" spans="1:8" s="8" customFormat="1" ht="16.5" customHeight="1" x14ac:dyDescent="0.2">
      <c r="A201" s="92" t="s">
        <v>146</v>
      </c>
      <c r="B201" s="12"/>
      <c r="C201" s="12"/>
      <c r="D201" s="12"/>
      <c r="E201" s="46"/>
      <c r="F201" s="46"/>
    </row>
    <row r="202" spans="1:8" s="8" customFormat="1" ht="16.5" customHeight="1" x14ac:dyDescent="0.2">
      <c r="A202" s="92"/>
      <c r="B202" s="12"/>
      <c r="C202" s="12"/>
      <c r="D202" s="12"/>
      <c r="E202" s="46"/>
      <c r="F202" s="46"/>
    </row>
    <row r="203" spans="1:8" s="8" customFormat="1" ht="22.5" customHeight="1" x14ac:dyDescent="0.2">
      <c r="A203" s="194" t="s">
        <v>223</v>
      </c>
      <c r="B203" s="194"/>
      <c r="C203" s="194"/>
      <c r="D203" s="194"/>
      <c r="E203" s="190"/>
      <c r="F203" s="190"/>
    </row>
    <row r="204" spans="1:8" s="8" customFormat="1" ht="21.95" customHeight="1" x14ac:dyDescent="0.2">
      <c r="B204" s="195"/>
      <c r="C204" s="195"/>
      <c r="D204" s="195"/>
      <c r="E204" s="191" t="s">
        <v>139</v>
      </c>
      <c r="F204" s="192"/>
    </row>
    <row r="205" spans="1:8" x14ac:dyDescent="0.2">
      <c r="A205" s="12"/>
      <c r="B205" s="12"/>
      <c r="C205" s="12"/>
      <c r="D205" s="12"/>
      <c r="E205" s="46"/>
      <c r="F205" s="46"/>
      <c r="G205" s="6"/>
    </row>
    <row r="206" spans="1:8" ht="21.95" customHeight="1" x14ac:dyDescent="0.2">
      <c r="A206" s="193" t="s">
        <v>140</v>
      </c>
      <c r="B206" s="193"/>
      <c r="C206" s="193"/>
      <c r="D206" s="107"/>
      <c r="E206" s="109"/>
      <c r="F206" s="37"/>
      <c r="G206" s="6"/>
    </row>
    <row r="207" spans="1:8" ht="22.5" x14ac:dyDescent="0.2">
      <c r="A207" s="12"/>
      <c r="B207" s="12"/>
      <c r="C207" s="12"/>
      <c r="D207" s="98" t="s">
        <v>141</v>
      </c>
      <c r="E207" s="98" t="s">
        <v>142</v>
      </c>
      <c r="F207" s="98" t="s">
        <v>143</v>
      </c>
      <c r="G207" s="6"/>
    </row>
    <row r="208" spans="1:8" x14ac:dyDescent="0.2">
      <c r="A208" s="12"/>
      <c r="B208" s="12"/>
      <c r="C208" s="12"/>
      <c r="D208" s="99"/>
      <c r="E208" s="99"/>
      <c r="F208" s="99"/>
      <c r="G208" s="6"/>
    </row>
    <row r="209" spans="1:7" x14ac:dyDescent="0.2">
      <c r="A209" s="106" t="s">
        <v>144</v>
      </c>
      <c r="B209" s="196"/>
      <c r="C209" s="196"/>
      <c r="D209" s="100"/>
      <c r="E209" s="108"/>
      <c r="F209" s="108"/>
      <c r="G209" s="104"/>
    </row>
    <row r="210" spans="1:7" ht="22.5" customHeight="1" x14ac:dyDescent="0.2">
      <c r="A210" s="12"/>
      <c r="B210" s="189" t="s">
        <v>141</v>
      </c>
      <c r="C210" s="189"/>
      <c r="D210" s="98" t="s">
        <v>142</v>
      </c>
      <c r="E210" s="98" t="s">
        <v>224</v>
      </c>
      <c r="F210" s="98" t="s">
        <v>145</v>
      </c>
      <c r="G210" s="102"/>
    </row>
    <row r="211" spans="1:7" x14ac:dyDescent="0.2">
      <c r="A211" s="12"/>
      <c r="B211" s="12"/>
      <c r="C211" s="12"/>
      <c r="D211" s="99"/>
      <c r="E211" s="99"/>
      <c r="F211" s="99"/>
      <c r="G211" s="6"/>
    </row>
    <row r="212" spans="1:7" x14ac:dyDescent="0.2">
      <c r="A212" s="92" t="s">
        <v>146</v>
      </c>
      <c r="B212" s="12"/>
      <c r="C212" s="12"/>
      <c r="D212" s="45"/>
      <c r="E212" s="46"/>
      <c r="F212" s="46"/>
      <c r="G212" s="6"/>
    </row>
    <row r="213" spans="1:7" x14ac:dyDescent="0.2">
      <c r="A213" s="92"/>
      <c r="B213" s="12"/>
      <c r="C213" s="12"/>
      <c r="D213" s="45"/>
      <c r="E213" s="46"/>
      <c r="F213" s="46"/>
      <c r="G213" s="6"/>
    </row>
    <row r="214" spans="1:7" ht="15.75" thickBot="1" x14ac:dyDescent="0.25">
      <c r="D214" s="47"/>
      <c r="G214" s="6"/>
    </row>
    <row r="215" spans="1:7" ht="48" customHeight="1" thickTop="1" thickBot="1" x14ac:dyDescent="0.25">
      <c r="B215" s="231"/>
      <c r="C215" s="224"/>
      <c r="D215" s="224"/>
      <c r="E215" s="229" t="s">
        <v>239</v>
      </c>
      <c r="F215" s="230"/>
    </row>
    <row r="216" spans="1:7" ht="3.75" customHeight="1" thickTop="1" thickBot="1" x14ac:dyDescent="0.25">
      <c r="B216" s="224"/>
      <c r="C216" s="224"/>
      <c r="D216" s="224"/>
      <c r="E216" s="234"/>
      <c r="F216" s="234"/>
    </row>
    <row r="217" spans="1:7" ht="15.75" thickTop="1" x14ac:dyDescent="0.2">
      <c r="B217" s="232" t="s">
        <v>172</v>
      </c>
      <c r="C217" s="233"/>
      <c r="D217" s="233"/>
      <c r="E217" s="218" t="s">
        <v>279</v>
      </c>
      <c r="F217" s="219"/>
    </row>
    <row r="218" spans="1:7" x14ac:dyDescent="0.2">
      <c r="B218" s="225" t="s">
        <v>173</v>
      </c>
      <c r="C218" s="226"/>
      <c r="D218" s="226"/>
      <c r="E218" s="220">
        <v>45350</v>
      </c>
      <c r="F218" s="221"/>
    </row>
    <row r="219" spans="1:7" x14ac:dyDescent="0.2">
      <c r="B219" s="225" t="s">
        <v>174</v>
      </c>
      <c r="C219" s="226"/>
      <c r="D219" s="226"/>
      <c r="E219" s="222" t="s">
        <v>281</v>
      </c>
      <c r="F219" s="223"/>
    </row>
    <row r="220" spans="1:7" x14ac:dyDescent="0.2">
      <c r="B220" s="225" t="s">
        <v>175</v>
      </c>
      <c r="C220" s="226"/>
      <c r="D220" s="226"/>
      <c r="E220" s="222" t="s">
        <v>282</v>
      </c>
      <c r="F220" s="223"/>
    </row>
    <row r="221" spans="1:7" x14ac:dyDescent="0.2">
      <c r="B221" s="225" t="s">
        <v>176</v>
      </c>
      <c r="C221" s="226"/>
      <c r="D221" s="226"/>
      <c r="E221" s="222" t="s">
        <v>279</v>
      </c>
      <c r="F221" s="223"/>
    </row>
    <row r="222" spans="1:7" x14ac:dyDescent="0.2">
      <c r="B222" s="225" t="s">
        <v>177</v>
      </c>
      <c r="C222" s="226"/>
      <c r="D222" s="226"/>
      <c r="E222" s="220">
        <v>45049</v>
      </c>
      <c r="F222" s="221"/>
    </row>
    <row r="223" spans="1:7" x14ac:dyDescent="0.2">
      <c r="B223" s="225" t="s">
        <v>178</v>
      </c>
      <c r="C223" s="226"/>
      <c r="D223" s="226"/>
      <c r="E223" s="220">
        <v>45499</v>
      </c>
      <c r="F223" s="221"/>
    </row>
    <row r="224" spans="1:7" x14ac:dyDescent="0.2">
      <c r="B224" s="225" t="s">
        <v>179</v>
      </c>
      <c r="C224" s="226"/>
      <c r="D224" s="226"/>
      <c r="E224" s="222" t="s">
        <v>280</v>
      </c>
      <c r="F224" s="223"/>
    </row>
    <row r="225" spans="2:6" ht="15.75" thickBot="1" x14ac:dyDescent="0.25">
      <c r="B225" s="227" t="s">
        <v>180</v>
      </c>
      <c r="C225" s="228"/>
      <c r="D225" s="228"/>
      <c r="E225" s="237" t="s">
        <v>278</v>
      </c>
      <c r="F225" s="238"/>
    </row>
    <row r="226" spans="2:6" ht="16.5" thickTop="1" thickBot="1" x14ac:dyDescent="0.25">
      <c r="B226" s="235"/>
      <c r="C226" s="235"/>
      <c r="D226" s="235"/>
      <c r="E226" s="236"/>
      <c r="F226" s="236"/>
    </row>
    <row r="227" spans="2:6" ht="15.75" thickTop="1" x14ac:dyDescent="0.2">
      <c r="B227" s="232" t="s">
        <v>172</v>
      </c>
      <c r="C227" s="233"/>
      <c r="D227" s="233"/>
      <c r="E227" s="218" t="s">
        <v>283</v>
      </c>
      <c r="F227" s="219"/>
    </row>
    <row r="228" spans="2:6" x14ac:dyDescent="0.2">
      <c r="B228" s="225" t="s">
        <v>173</v>
      </c>
      <c r="C228" s="226"/>
      <c r="D228" s="226"/>
      <c r="E228" s="220">
        <v>45351</v>
      </c>
      <c r="F228" s="221"/>
    </row>
    <row r="229" spans="2:6" x14ac:dyDescent="0.2">
      <c r="B229" s="225" t="s">
        <v>174</v>
      </c>
      <c r="C229" s="226"/>
      <c r="D229" s="226"/>
      <c r="E229" s="222" t="s">
        <v>284</v>
      </c>
      <c r="F229" s="223"/>
    </row>
    <row r="230" spans="2:6" x14ac:dyDescent="0.2">
      <c r="B230" s="225" t="s">
        <v>175</v>
      </c>
      <c r="C230" s="226"/>
      <c r="D230" s="226"/>
      <c r="E230" s="222" t="s">
        <v>282</v>
      </c>
      <c r="F230" s="223"/>
    </row>
    <row r="231" spans="2:6" x14ac:dyDescent="0.2">
      <c r="B231" s="225" t="s">
        <v>176</v>
      </c>
      <c r="C231" s="226"/>
      <c r="D231" s="226"/>
      <c r="E231" s="222" t="s">
        <v>283</v>
      </c>
      <c r="F231" s="223"/>
    </row>
    <row r="232" spans="2:6" x14ac:dyDescent="0.2">
      <c r="B232" s="225" t="s">
        <v>177</v>
      </c>
      <c r="C232" s="226"/>
      <c r="D232" s="226"/>
      <c r="E232" s="220">
        <v>45273</v>
      </c>
      <c r="F232" s="221"/>
    </row>
    <row r="233" spans="2:6" x14ac:dyDescent="0.2">
      <c r="B233" s="225" t="s">
        <v>178</v>
      </c>
      <c r="C233" s="226"/>
      <c r="D233" s="226"/>
      <c r="E233" s="220">
        <v>45723</v>
      </c>
      <c r="F233" s="221"/>
    </row>
    <row r="234" spans="2:6" x14ac:dyDescent="0.2">
      <c r="B234" s="225" t="s">
        <v>179</v>
      </c>
      <c r="C234" s="226"/>
      <c r="D234" s="226"/>
      <c r="E234" s="222" t="s">
        <v>286</v>
      </c>
      <c r="F234" s="223"/>
    </row>
    <row r="235" spans="2:6" ht="15.75" thickBot="1" x14ac:dyDescent="0.25">
      <c r="B235" s="227" t="s">
        <v>180</v>
      </c>
      <c r="C235" s="228"/>
      <c r="D235" s="228"/>
      <c r="E235" s="237" t="s">
        <v>285</v>
      </c>
      <c r="F235" s="238"/>
    </row>
    <row r="236" spans="2:6" ht="15.75" thickTop="1" x14ac:dyDescent="0.2">
      <c r="B236" s="235"/>
      <c r="C236" s="235"/>
      <c r="D236" s="235"/>
      <c r="E236" s="236"/>
      <c r="F236" s="236"/>
    </row>
  </sheetData>
  <mergeCells count="99">
    <mergeCell ref="B234:D234"/>
    <mergeCell ref="E234:F234"/>
    <mergeCell ref="B235:D235"/>
    <mergeCell ref="E235:F235"/>
    <mergeCell ref="B236:D236"/>
    <mergeCell ref="E236:F236"/>
    <mergeCell ref="B231:D231"/>
    <mergeCell ref="E231:F231"/>
    <mergeCell ref="B232:D232"/>
    <mergeCell ref="E232:F232"/>
    <mergeCell ref="B233:D233"/>
    <mergeCell ref="E233:F233"/>
    <mergeCell ref="B228:D228"/>
    <mergeCell ref="E228:F228"/>
    <mergeCell ref="B229:D229"/>
    <mergeCell ref="E229:F229"/>
    <mergeCell ref="B230:D230"/>
    <mergeCell ref="E230:F230"/>
    <mergeCell ref="B225:D225"/>
    <mergeCell ref="E225:F225"/>
    <mergeCell ref="B226:D226"/>
    <mergeCell ref="E226:F226"/>
    <mergeCell ref="B227:D227"/>
    <mergeCell ref="E227:F227"/>
    <mergeCell ref="B222:D222"/>
    <mergeCell ref="E222:F222"/>
    <mergeCell ref="B223:D223"/>
    <mergeCell ref="E223:F223"/>
    <mergeCell ref="B224:D224"/>
    <mergeCell ref="E224:F224"/>
    <mergeCell ref="B219:D219"/>
    <mergeCell ref="E219:F219"/>
    <mergeCell ref="B220:D220"/>
    <mergeCell ref="E220:F220"/>
    <mergeCell ref="B221:D221"/>
    <mergeCell ref="E221:F221"/>
    <mergeCell ref="F131:F133"/>
    <mergeCell ref="B217:D217"/>
    <mergeCell ref="E217:F217"/>
    <mergeCell ref="B218:D218"/>
    <mergeCell ref="E218:F218"/>
    <mergeCell ref="A131:A133"/>
    <mergeCell ref="B131:B133"/>
    <mergeCell ref="C131:C133"/>
    <mergeCell ref="D131:D133"/>
    <mergeCell ref="E131:E133"/>
    <mergeCell ref="A95:A97"/>
    <mergeCell ref="B95:B97"/>
    <mergeCell ref="C95:C97"/>
    <mergeCell ref="D95:D97"/>
    <mergeCell ref="E95:E97"/>
    <mergeCell ref="B216:D216"/>
    <mergeCell ref="E188:F188"/>
    <mergeCell ref="B189:B191"/>
    <mergeCell ref="C189:C191"/>
    <mergeCell ref="D189:D191"/>
    <mergeCell ref="E189:E191"/>
    <mergeCell ref="E215:F215"/>
    <mergeCell ref="B215:D215"/>
    <mergeCell ref="E216:F216"/>
    <mergeCell ref="A40:A42"/>
    <mergeCell ref="B40:B42"/>
    <mergeCell ref="A3:F3"/>
    <mergeCell ref="C15:C17"/>
    <mergeCell ref="B10:D10"/>
    <mergeCell ref="B13:C13"/>
    <mergeCell ref="A15:A17"/>
    <mergeCell ref="B6:D6"/>
    <mergeCell ref="B11:D11"/>
    <mergeCell ref="B15:B17"/>
    <mergeCell ref="E40:E42"/>
    <mergeCell ref="F40:F42"/>
    <mergeCell ref="E164:E166"/>
    <mergeCell ref="D164:D166"/>
    <mergeCell ref="C164:C166"/>
    <mergeCell ref="E163:F163"/>
    <mergeCell ref="D15:D17"/>
    <mergeCell ref="F15:F17"/>
    <mergeCell ref="E15:E17"/>
    <mergeCell ref="C40:C42"/>
    <mergeCell ref="D40:D42"/>
    <mergeCell ref="E39:F39"/>
    <mergeCell ref="E94:F94"/>
    <mergeCell ref="E130:F130"/>
    <mergeCell ref="F95:F97"/>
    <mergeCell ref="B198:D198"/>
    <mergeCell ref="A164:A166"/>
    <mergeCell ref="B164:B166"/>
    <mergeCell ref="B199:D199"/>
    <mergeCell ref="F164:F166"/>
    <mergeCell ref="F189:F191"/>
    <mergeCell ref="A189:A191"/>
    <mergeCell ref="B210:C210"/>
    <mergeCell ref="E203:F203"/>
    <mergeCell ref="E204:F204"/>
    <mergeCell ref="A206:C206"/>
    <mergeCell ref="A203:D203"/>
    <mergeCell ref="B204:D204"/>
    <mergeCell ref="B209:C209"/>
  </mergeCells>
  <phoneticPr fontId="0" type="noConversion"/>
  <pageMargins left="0.39370078740157483" right="0" top="0" bottom="0.39370078740157483" header="0" footer="0"/>
  <pageSetup paperSize="9" orientation="landscape" blackAndWhite="1" horizontalDpi="300" verticalDpi="300" r:id="rId1"/>
  <headerFooter alignWithMargins="0"/>
  <rowBreaks count="5" manualBreakCount="5">
    <brk id="37" max="16383" man="1"/>
    <brk id="92" max="16383" man="1"/>
    <brk id="128" max="16383" man="1"/>
    <brk id="161" max="16383" man="1"/>
    <brk id="1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0503121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dcterms:created xsi:type="dcterms:W3CDTF">2007-06-20T08:24:42Z</dcterms:created>
  <dcterms:modified xsi:type="dcterms:W3CDTF">2026-04-10T02:12:01Z</dcterms:modified>
</cp:coreProperties>
</file>