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14 СЕССИЯ ОТ 23.04.2024\Проекты решений\(Корректировка бюджета)\"/>
    </mc:Choice>
  </mc:AlternateContent>
  <bookViews>
    <workbookView xWindow="480" yWindow="50" windowWidth="11330" windowHeight="9890"/>
  </bookViews>
  <sheets>
    <sheet name="Приложение 2" sheetId="4" r:id="rId1"/>
  </sheets>
  <definedNames>
    <definedName name="_xlnm._FilterDatabase" localSheetId="0" hidden="1">'Приложение 2'!$A$16:$G$223</definedName>
    <definedName name="_xlnm.Print_Titles" localSheetId="0">'Приложение 2'!$15:$16</definedName>
    <definedName name="_xlnm.Print_Area" localSheetId="0">'Приложение 2'!$A$1:$C$223</definedName>
  </definedNames>
  <calcPr calcId="152511"/>
</workbook>
</file>

<file path=xl/calcChain.xml><?xml version="1.0" encoding="utf-8"?>
<calcChain xmlns="http://schemas.openxmlformats.org/spreadsheetml/2006/main">
  <c r="C208" i="4" l="1"/>
  <c r="C219" i="4" l="1"/>
  <c r="C218" i="4" s="1"/>
  <c r="C205" i="4" l="1"/>
  <c r="C203" i="4"/>
  <c r="C202" i="4" l="1"/>
  <c r="C216" i="4"/>
  <c r="C215" i="4" s="1"/>
  <c r="C214" i="4" s="1"/>
  <c r="C213" i="4" s="1"/>
  <c r="C212" i="4" s="1"/>
  <c r="C130" i="4" l="1"/>
  <c r="C126" i="4"/>
  <c r="C122" i="4"/>
  <c r="C84" i="4" l="1"/>
  <c r="C207" i="4" l="1"/>
  <c r="C200" i="4"/>
  <c r="C198" i="4"/>
  <c r="C177" i="4"/>
  <c r="C176" i="4" s="1"/>
  <c r="C168" i="4"/>
  <c r="C167" i="4" s="1"/>
  <c r="C165" i="4"/>
  <c r="C163" i="4"/>
  <c r="C159" i="4"/>
  <c r="C153" i="4"/>
  <c r="C152" i="4" s="1"/>
  <c r="C150" i="4"/>
  <c r="C148" i="4"/>
  <c r="C144" i="4"/>
  <c r="C143" i="4" s="1"/>
  <c r="C140" i="4"/>
  <c r="C139" i="4" s="1"/>
  <c r="C137" i="4"/>
  <c r="C135" i="4"/>
  <c r="C133" i="4"/>
  <c r="C129" i="4"/>
  <c r="C125" i="4"/>
  <c r="C121" i="4"/>
  <c r="C117" i="4"/>
  <c r="C116" i="4" s="1"/>
  <c r="C114" i="4"/>
  <c r="C113" i="4" s="1"/>
  <c r="C112" i="4" s="1"/>
  <c r="C109" i="4"/>
  <c r="C108" i="4" s="1"/>
  <c r="C104" i="4"/>
  <c r="C103" i="4" s="1"/>
  <c r="C100" i="4"/>
  <c r="C99" i="4" s="1"/>
  <c r="C95" i="4"/>
  <c r="C92" i="4" s="1"/>
  <c r="C91" i="4" s="1"/>
  <c r="C89" i="4"/>
  <c r="C83" i="4"/>
  <c r="C81" i="4"/>
  <c r="C78" i="4"/>
  <c r="C77" i="4" s="1"/>
  <c r="C75" i="4"/>
  <c r="C73" i="4"/>
  <c r="C71" i="4"/>
  <c r="C69" i="4"/>
  <c r="C65" i="4"/>
  <c r="C63" i="4"/>
  <c r="C61" i="4"/>
  <c r="C53" i="4"/>
  <c r="C58" i="4"/>
  <c r="C56" i="4"/>
  <c r="C50" i="4"/>
  <c r="C48" i="4"/>
  <c r="C46" i="4"/>
  <c r="C44" i="4"/>
  <c r="C40" i="4"/>
  <c r="C38" i="4"/>
  <c r="C36" i="4"/>
  <c r="C34" i="4"/>
  <c r="C24" i="4"/>
  <c r="C20" i="4"/>
  <c r="C19" i="4" s="1"/>
  <c r="C158" i="4" l="1"/>
  <c r="C102" i="4"/>
  <c r="C60" i="4"/>
  <c r="C80" i="4"/>
  <c r="C43" i="4"/>
  <c r="C42" i="4" s="1"/>
  <c r="C111" i="4"/>
  <c r="C18" i="4"/>
  <c r="C147" i="4"/>
  <c r="C175" i="4"/>
  <c r="C33" i="4"/>
  <c r="C32" i="4" s="1"/>
  <c r="C55" i="4"/>
  <c r="C52" i="4" s="1"/>
  <c r="C68" i="4"/>
  <c r="C120" i="4"/>
  <c r="C98" i="4"/>
  <c r="C67" i="4" l="1"/>
  <c r="C157" i="4"/>
  <c r="C156" i="4" s="1"/>
  <c r="C119" i="4"/>
  <c r="C17" i="4" s="1"/>
  <c r="C223" i="4" l="1"/>
</calcChain>
</file>

<file path=xl/sharedStrings.xml><?xml version="1.0" encoding="utf-8"?>
<sst xmlns="http://schemas.openxmlformats.org/spreadsheetml/2006/main" count="430" uniqueCount="410">
  <si>
    <t>1</t>
  </si>
  <si>
    <t>2</t>
  </si>
  <si>
    <t>3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</si>
  <si>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</si>
  <si>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</si>
  <si>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</si>
  <si>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</si>
  <si>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доходы физических лиц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</si>
  <si>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</si>
  <si>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</si>
  <si>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</si>
  <si>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</si>
  <si>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</si>
  <si>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</si>
  <si>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</si>
  <si>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</si>
  <si>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</si>
  <si>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</si>
  <si>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</si>
  <si>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</si>
  <si>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</si>
  <si>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</si>
  <si>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</si>
  <si>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</si>
  <si>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</si>
  <si>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</si>
  <si>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</si>
  <si>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</si>
  <si>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</si>
  <si>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</si>
  <si>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</si>
  <si>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</si>
  <si>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</si>
  <si>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</si>
  <si>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</si>
  <si>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</si>
  <si>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</si>
  <si>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</si>
  <si>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</si>
  <si>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</si>
  <si>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</si>
  <si>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</si>
  <si>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</si>
  <si>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</si>
  <si>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</si>
  <si>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</si>
  <si>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</si>
  <si>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</si>
  <si>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</si>
  <si>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</si>
  <si>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</si>
  <si>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</si>
  <si>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</si>
  <si>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</si>
  <si>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</si>
  <si>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</si>
  <si>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</si>
  <si>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</si>
  <si>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</si>
  <si>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</si>
  <si>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</si>
  <si>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</si>
  <si>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</si>
  <si>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</si>
  <si>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</si>
  <si>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/>
  </si>
  <si>
    <t>ВСЕГО ДОХОДОВ</t>
  </si>
  <si>
    <t>000 1 00 00 00 0 00 0 000 000</t>
  </si>
  <si>
    <t>000 1 01 00 00 0 00 0 000 000</t>
  </si>
  <si>
    <t>182 1 01 01 00 0 00 0 000 110</t>
  </si>
  <si>
    <t>182 1 01 01 01 0 00 0 000 110</t>
  </si>
  <si>
    <t>182 1 01 01 01 2 02 0 000 110</t>
  </si>
  <si>
    <t>182 1 01 02 00 0 01 0 000 110</t>
  </si>
  <si>
    <t>182 1 01 02 01 0 01 0 000 110</t>
  </si>
  <si>
    <t>182 1 01 02 02 0 01 0 000 110</t>
  </si>
  <si>
    <t>182 1 01 02 03 0 01 0 000 110</t>
  </si>
  <si>
    <t>182 1 01 02 04 0 01 0 000 110</t>
  </si>
  <si>
    <t>000 1 03 00 00 0 00 0 000 000</t>
  </si>
  <si>
    <t>000 1 05 00 00 0 00 0 000 000</t>
  </si>
  <si>
    <t>182 1 05 04 00 0 02 0 000 110</t>
  </si>
  <si>
    <t>182 1 05 04 01 0 02 0 000 110</t>
  </si>
  <si>
    <t>000 1 06 00 00 0 00 0 000 000</t>
  </si>
  <si>
    <t>182 1 06 01 00 0 00 0 000 110</t>
  </si>
  <si>
    <t>182 1 06 01 02 0 04 0 000 110</t>
  </si>
  <si>
    <t>182 1 06 06 00 0 00 0 000 110</t>
  </si>
  <si>
    <t>182 1 06 06 03 0 00 0 000 110</t>
  </si>
  <si>
    <t>182 1 06 06 03 2 04 0 000 110</t>
  </si>
  <si>
    <t>182 1 06 06 04 0 00 0 000 110</t>
  </si>
  <si>
    <t>182 1 06 06 04 2 04 0 000 110</t>
  </si>
  <si>
    <t>000 1 08 00 00 0 00 0 000 000</t>
  </si>
  <si>
    <t>182 1 08 03 01 0 01 0 000 110</t>
  </si>
  <si>
    <t>000 1 08 03 00 0 01 0 000 110</t>
  </si>
  <si>
    <t>000 1 08 07 00 0 01 0 000 110</t>
  </si>
  <si>
    <t>015 1 08 07 15 0 01 0 000 110</t>
  </si>
  <si>
    <t>000 1 11 00 00 0 00 0 000 000</t>
  </si>
  <si>
    <t>000 1 11 05 00 0 00 0 000 120</t>
  </si>
  <si>
    <t>000 1 11 05 01 0 00 0 000 120</t>
  </si>
  <si>
    <t>158 1 11 05 01 2 04 0 000 120</t>
  </si>
  <si>
    <t>000 1 11 05 02 0 00 0 000 120</t>
  </si>
  <si>
    <t>158 1 11 05 02 4 04 0 000 120</t>
  </si>
  <si>
    <t>000 1 11 05 07 0 00 0 000 120</t>
  </si>
  <si>
    <t>158 1 11 05 07 4 04 0 000 120</t>
  </si>
  <si>
    <t>000 1 11 09 00 0 00 0 000 120</t>
  </si>
  <si>
    <t>000 1 11 09 04 0 00 0 000 120</t>
  </si>
  <si>
    <t>000 1 11 09 04 4 04 0 000 120</t>
  </si>
  <si>
    <t>128 1 11 09 04 4 04 0 100 120</t>
  </si>
  <si>
    <t>128 1 11 09 04 4 04 0 200 120</t>
  </si>
  <si>
    <t>128 1 11 09 04 4 04 0 300 120</t>
  </si>
  <si>
    <t>Плата за выбросы загрязняющих веществ в атмосферный воздух стационарными объектами</t>
  </si>
  <si>
    <t>000 1 12 00 00 0 00 0 000 000</t>
  </si>
  <si>
    <t>048 1 12 01 00 0 01 0 000 120</t>
  </si>
  <si>
    <t>048 1 12 01 01 0 01 0 000 120</t>
  </si>
  <si>
    <t>048 1 12 01 03 0 01 0 000 120</t>
  </si>
  <si>
    <t>048 1 12 01 04 0 01 0 000 120</t>
  </si>
  <si>
    <t>000 1 13 00 00 0 00 0 000 000</t>
  </si>
  <si>
    <t>000 1 13 02 00 0 00 0 000 130</t>
  </si>
  <si>
    <t>000 1 13 02 06 0 00 0 000 130</t>
  </si>
  <si>
    <t>000 1 13 02 06 4 04 0 000 130</t>
  </si>
  <si>
    <t>016 1 13 02 06 4 04 0 000 130</t>
  </si>
  <si>
    <t>017 1 13 02 06 4 04 0 000 130</t>
  </si>
  <si>
    <t>158 1 13 02 06 4 04 0 000 130</t>
  </si>
  <si>
    <t>000 1 13 01 00 0 00 0 000 130</t>
  </si>
  <si>
    <t>000 1 13 01 99 0 00 0 000 130</t>
  </si>
  <si>
    <t>000 1 14 00 00 0 00 0 000 000</t>
  </si>
  <si>
    <t>158 1 14 02 04 3 04 0 000 410</t>
  </si>
  <si>
    <t>158 1 14 06 01 2 04 0 000 430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</si>
  <si>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</si>
  <si>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000 1 14 02 00 0 00 0 000 000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</si>
  <si>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</si>
  <si>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000 1 14 02 04 0 04 0 000 410</t>
  </si>
  <si>
    <t>000 1 14 06 00 0 00 0 000 430</t>
  </si>
  <si>
    <t>000 1 14 06 01 0 00 0 000 430</t>
  </si>
  <si>
    <t>000 1 16 00 00 0 00 0 000 000</t>
  </si>
  <si>
    <t>000 2 00 00 00 0 00 0 000 000</t>
  </si>
  <si>
    <t>000 2 02 00 00 0 00 0 000 000</t>
  </si>
  <si>
    <t>Код классификации доходов бюджета</t>
  </si>
  <si>
    <t>к решению Норильского городского</t>
  </si>
  <si>
    <t>Совета депутатов</t>
  </si>
  <si>
    <t>тыс. руб.</t>
  </si>
  <si>
    <t>Сумма</t>
  </si>
  <si>
    <t>000 1 11 05 03 0 00 0 000 120</t>
  </si>
  <si>
    <t>018 1 11 05 03 4 04 0 000 120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</si>
  <si>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</si>
  <si>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Субвенции бюджетам бюджетной системы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</si>
  <si>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</si>
  <si>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</si>
  <si>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</si>
  <si>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Наименование кода классификации доходов бюджета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</si>
  <si>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</si>
  <si>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 ОТ ОКАЗАНИЯ ПЛАТНЫХ УСЛУГ И КОМПЕНСАЦИИ ЗАТРАТ ГОСУДАРСТВА</t>
  </si>
  <si>
    <t>048 1 12 01 04 1 01 0 000 120</t>
  </si>
  <si>
    <t>Плата за размещение отходов производства</t>
  </si>
  <si>
    <t>000 2 02 20 00 0 00 0 000 150</t>
  </si>
  <si>
    <t>000 2 02 29 99 9 00 0 000 150</t>
  </si>
  <si>
    <t>099 2 02 29 99 9 04 0 000 150</t>
  </si>
  <si>
    <t>000 2 02 30 00 0 00 0 000 150</t>
  </si>
  <si>
    <t>000 2 02 30 02 4 00 0 000 150</t>
  </si>
  <si>
    <t>099 2 02 30 02 4 04 0 000 150</t>
  </si>
  <si>
    <t>000 2 02 30 02 9 00 0 000 150</t>
  </si>
  <si>
    <t>099 2 02 30 02 9 04 0 000 150</t>
  </si>
  <si>
    <t>000 2 02 35 12 0 00 0 000 150</t>
  </si>
  <si>
    <t>099 2 02 35 12 0 04 0 000 150</t>
  </si>
  <si>
    <t>048 1 12 01 04 2 01 0 000 120</t>
  </si>
  <si>
    <t>Плата за размещение твердых коммунальных отходов</t>
  </si>
  <si>
    <t>000 1 16 11 06 0 01 0 000 140</t>
  </si>
  <si>
    <t>Платежи, уплачиваемые в целях возмещения вреда, причиняемого автомобильным дорогам</t>
  </si>
  <si>
    <t>000 1 16 02 00 0 02 0 000 140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</si>
  <si>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</si>
  <si>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000 1 16 02 02 0 02 0 000 140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</si>
  <si>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</si>
  <si>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015 1 16 02 02 0 02 0 000 140</t>
  </si>
  <si>
    <t>016 1 16 02 02 0 02 0 000 140</t>
  </si>
  <si>
    <t>000 1 16 01 05 3 01 0 000 140</t>
  </si>
  <si>
    <t>000 1 16 07 01 0 00 0 000 140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</si>
  <si>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</si>
  <si>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000 1 16 07 01 0 04 0 000 140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</si>
  <si>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</si>
  <si>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000 1 14 02 04 3 04 0 000 410</t>
  </si>
  <si>
    <t>000 1 16 01 05 0 01 0 000 140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</si>
  <si>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</si>
  <si>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000 1 16 11 00 0 01 0 000 140</t>
  </si>
  <si>
    <t>Платежи, уплачиваемые в целях возмещения вреда</t>
  </si>
  <si>
    <t>015 1 13 01 99 4 04 0 000 130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</si>
  <si>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аренды)</t>
  </si>
  <si>
    <t>182 1 05 01 00 0 00 0 000 110</t>
  </si>
  <si>
    <t>Налог, взимаемый в связи с применением упрощенной системы налогообложения</t>
  </si>
  <si>
    <t>182 1 01 02 08 0 01 0 000 110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</si>
  <si>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</si>
  <si>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</si>
  <si>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</si>
  <si>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</si>
  <si>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182 1 05 01 01 0 01 0 000 110</t>
  </si>
  <si>
    <t>Налог, взимаемый с налогоплательщиков, выбравших в качестве объекта налогообложения доходы</t>
  </si>
  <si>
    <t>182 1 05 01 01 1 01 0 000 110</t>
  </si>
  <si>
    <t>182 1 05 01 02 0 01 0 000 110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</si>
  <si>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</si>
  <si>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182 1 05 01 02 1 01 0 000 110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</si>
  <si>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</si>
  <si>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000 1 08 04 00 0 01 0 000 110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</si>
  <si>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</si>
  <si>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018 1 08 04 02 0 01 0 000 110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</si>
  <si>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</si>
  <si>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</si>
  <si>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000 1 11 05 30 0 00 0 000 120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</si>
  <si>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</si>
  <si>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000 1 11 05 31 0 00 0 000 120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</si>
  <si>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</si>
  <si>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158 1 11 05 31 2 04 0 000 120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</si>
  <si>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</si>
  <si>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000 1 11 09 08 0 00 0 000 120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</si>
  <si>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</si>
  <si>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</si>
  <si>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000 1 16 01 00 0 01 0 000 140</t>
  </si>
  <si>
    <t>Административные штрафы, установленные Кодексом Российской Федерации об административных правонарушениях</t>
  </si>
  <si>
    <t>006 1 16 01 05 3 01 0 000 140</t>
  </si>
  <si>
    <t>439 1 16 01 05 3 01 0 000 140</t>
  </si>
  <si>
    <t>000 1 16 01 06 0 01 0 000 140</t>
  </si>
  <si>
    <t>000 1 16 01 06 3 01 0 000 140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</si>
  <si>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</si>
  <si>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006 1 16 01 06 3 01 0 000 140</t>
  </si>
  <si>
    <t>439 1 16 01 06 3 01 0 000 140</t>
  </si>
  <si>
    <t>000 1 16 01 07 0 01 0 000 140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</si>
  <si>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</si>
  <si>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</si>
  <si>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439 1 16 01 07 3 01 0 000 140</t>
  </si>
  <si>
    <t>000 1 16 01 14 0 01 0 000 140</t>
  </si>
  <si>
    <t>439 1 16 01 14 3 01 0 000 140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</si>
  <si>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</si>
  <si>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000 1 16 01 15 0 01 0 000 140</t>
  </si>
  <si>
    <t>439 1 16 01 15 3 01 0 000 140</t>
  </si>
  <si>
    <t>000 1 16 01 19 0 01 0 000 140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</si>
  <si>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</si>
  <si>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</si>
  <si>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439 1 16 01 19 3 01 0 000 140</t>
  </si>
  <si>
    <t>000 1 16 01 20 0 01 0 000 140</t>
  </si>
  <si>
    <t>000 1 16 01 20 3 01 0 000 140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</si>
  <si>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</si>
  <si>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006 1 16 01 20 3 01 0 000 140</t>
  </si>
  <si>
    <t>439 1 16 01 20 3 01 0 000 140</t>
  </si>
  <si>
    <t>000 1 16 07 09 0 00 0 000 140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</si>
  <si>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</si>
  <si>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000 1 16 07 09 0 04 0 000 140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</si>
  <si>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</si>
  <si>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000 2 02 25 30 4 00 0 000 150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</si>
  <si>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</si>
  <si>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099 2 02 25 30 4 04 0 000 150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</si>
  <si>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</si>
  <si>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000 2 02 25 55 5 00 0 000 150</t>
  </si>
  <si>
    <t>Субсидии бюджетам на реализацию программ формирования современной городской среды</t>
  </si>
  <si>
    <t>099 2 02 25 55 5 04 0 000 150</t>
  </si>
  <si>
    <t>Субсидии бюджетам городских округов на реализацию программ формирования современной городской среды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</si>
  <si>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коммерческого найма)</t>
  </si>
  <si>
    <t>158 1 11 09 08 0 04 0 000 120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</si>
  <si>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</si>
  <si>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</si>
  <si>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</si>
  <si>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</si>
  <si>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099 2 02 25 51 9 04 0 000 150</t>
  </si>
  <si>
    <t>000 1 16 07 00 0 00 0 000 140</t>
  </si>
  <si>
    <t>000 2 02 25 51 9 00 0 000 150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</si>
  <si>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</si>
  <si>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</si>
  <si>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</si>
  <si>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099 2 02 29 99 9 04 7 456 150</t>
  </si>
  <si>
    <t>099 2 02 29 99 9 04 7 488 150</t>
  </si>
  <si>
    <t>099 2 02 29 99 9 04 7 563 150</t>
  </si>
  <si>
    <t>099 2 02 30 02 4 04 0 289 150</t>
  </si>
  <si>
    <t>099 2 02 30 02 4 04 7 408 150</t>
  </si>
  <si>
    <t>099 2 02 30 02 4 04 7 409 150</t>
  </si>
  <si>
    <t>099 2 02 30 02 4 04 7 429 150</t>
  </si>
  <si>
    <t>099 2 02 30 02 4 04 7 467 150</t>
  </si>
  <si>
    <t>099 2 02 30 02 4 04 7 514 150</t>
  </si>
  <si>
    <t>099 2 02 30 02 4 04 7 518 150</t>
  </si>
  <si>
    <t>099 2 02 30 02 4 04 7 519 150</t>
  </si>
  <si>
    <t>099 2 02 30 02 4 04 7 552 150</t>
  </si>
  <si>
    <t>099 2 02 30 02 4 04 7 554 150</t>
  </si>
  <si>
    <t>099 2 02 30 02 4 04 7 564 150</t>
  </si>
  <si>
    <t>099 2 02 30 02 4 04 7 566 150</t>
  </si>
  <si>
    <t>099 2 02 30 02 4 04 7 570 150</t>
  </si>
  <si>
    <t>099 2 02 30 02 4 04 7 588 150</t>
  </si>
  <si>
    <t>099 2 02 30 02 4 04 7 604 150</t>
  </si>
  <si>
    <t>099 2 02 30 02 4 04 7 649 150</t>
  </si>
  <si>
    <t>099 2 02 30 02 4 04 7 846 150</t>
  </si>
  <si>
    <t>Приложение № 3</t>
  </si>
  <si>
    <t>000 2 02 25 11 3 00 0 000 150</t>
  </si>
  <si>
    <t>099 2 02 25 11 3 04 0 000 150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</si>
  <si>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</si>
  <si>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Субсидии бюджетам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</si>
  <si>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Единый сельскохозяйственный налог</t>
  </si>
  <si>
    <t>182 1 05 03 00 0 01 0 000 110</t>
  </si>
  <si>
    <t>182 1 05 03 01 0 01 0 000 110</t>
  </si>
  <si>
    <t>006 1 16 01 07 3 01 0 000 140</t>
  </si>
  <si>
    <t>000 1 16 01 07 3 01 0 000 140</t>
  </si>
  <si>
    <t>182 1 03 02 00 0 01 0 000 110</t>
  </si>
  <si>
    <t>182 1 03 02 23 0 01 0 000 110</t>
  </si>
  <si>
    <t>182 1 03 02 23 1 01 0 000 110</t>
  </si>
  <si>
    <t>182 1 03 02 24 0 01 0 000 110</t>
  </si>
  <si>
    <t>182 1 03 02 24 1 01 0 000 110</t>
  </si>
  <si>
    <t>182 1 03 02 25 0 01 0 000 110</t>
  </si>
  <si>
    <t>182 1 03 02 25 1 01 0 000 110</t>
  </si>
  <si>
    <t>182 1 03 02 26 0 01 0 000 110</t>
  </si>
  <si>
    <t>182 1 03 02 26 1 01 0 000 110</t>
  </si>
  <si>
    <t>099 2 02 30 02 4 04 7 676 150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</si>
  <si>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</si>
  <si>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Доходы от налога на прибыль организаций, уплаченного налогоплательщиками, которые до 1 января 2023 года являлись участниками консолидированной группы налогоплательщиков,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уполномоченным органом Федерального казначейства между бюджетами субъектов Российской Федерации по нормативам, установленным федеральным законом о федеральном бюджете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</si>
  <si>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</si>
  <si>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182 1 01 01 13 0 01 0 000 110</t>
  </si>
  <si>
    <t>182 1 01 01 12 0 01 0 000 110</t>
  </si>
  <si>
    <t>000 1 11 09 03 0 00 0 000 120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</si>
  <si>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</si>
  <si>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Доходы от эксплуатации и использования имущества автомобильных дорог, находящихся в собственности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</si>
  <si>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(иные поступления)</t>
  </si>
  <si>
    <t>158 1 11 09 04 4 04 0 500 120</t>
  </si>
  <si>
    <t>000 1 13 02 99 0 00 0 000 130</t>
  </si>
  <si>
    <t>Прочие доходы от компенсации затрат государства</t>
  </si>
  <si>
    <t>000 1 13 02 99 4 04 0 000 130</t>
  </si>
  <si>
    <t>Прочие доходы от компенсации затрат бюджетов городских округов</t>
  </si>
  <si>
    <t>Прочие доходы от компенсации затрат бюджетов городских округов (иные поступления)</t>
  </si>
  <si>
    <t>015 1 13 02 99 4 04 0 400 130</t>
  </si>
  <si>
    <t>182 1 01 02 13 0 01 0 000 110</t>
  </si>
  <si>
    <t>182 1 01 02 14 0 01 0 000 110</t>
  </si>
  <si>
    <t xml:space="preserve">Доходы бюджета муниципального образования город Норильск по кодам классификации доходов бюджетов на 2024 год </t>
  </si>
  <si>
    <t>099 2 02 29 99 9 04 7 607 150</t>
  </si>
  <si>
    <t>099 2 02 29 99 9 04 7 582 150</t>
  </si>
  <si>
    <t>099 2 02 30 02 4 04 7 685 150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</si>
  <si>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</si>
  <si>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000 2 04 00 00 0 00 0 000 000</t>
  </si>
  <si>
    <t>БЕЗВОЗМЕЗДНЫЕ ПОСТУПЛЕНИЯ ОТ НЕГОСУДАРСТВЕННЫХ ОРГАНИЗАЦИЙ</t>
  </si>
  <si>
    <t>000 2 04 04 00 0 04 0 000 150</t>
  </si>
  <si>
    <t>Безвозмездные поступления от негосударственных организаций в бюджеты городских округов</t>
  </si>
  <si>
    <t>019 2 04 04 02 0 04 0 000 150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</si>
  <si>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</si>
  <si>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Прочие субсидии бюджетам городских округов (на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 «Молодежь Красноярского края в XXI веке») </t>
  </si>
  <si>
    <t>Прочие субсидии бюджетам городских округов (на комплектование книжных фондов библиотек муниципальных образований Красноярского края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туризма»)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</si>
  <si>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образования»)</t>
  </si>
  <si>
    <t>Прочие субсидии бюджетам городских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</si>
  <si>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 в рамках ведомственного проекта «Развитие субъектов малого и среднего предпринимательства» государственной программы Красноярского края «Развитие малого и среднего предпринимательства и инновационной деятельности»)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</si>
  <si>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и доступности социальных услуг» государственной программы Красноярского края «Развитие системы социальной поддержки граждан»)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</si>
  <si>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</si>
  <si>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</si>
  <si>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власти)</t>
  </si>
  <si>
    <t xml:space="preserve">Субвенции бюджетам городских округов на выполнение передаваемых полномочий субъектов Российской Федерации 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граждан») 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</si>
  <si>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власти)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</si>
  <si>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окружающей среды, природных комплексов и объектов, сохранение биологического разнообразия» государственной программы Красноярского края «Охрана окружающей среды, воспроизводство природных ресурсов»)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</si>
  <si>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 и туризма»)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</si>
  <si>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</si>
  <si>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</si>
  <si>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</si>
  <si>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</si>
  <si>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</si>
  <si>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</si>
  <si>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отдельных органов исполнительной власти)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</si>
  <si>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образования»)</t>
  </si>
  <si>
    <t>Субвенции бюджетам городских округов на осуществление государственных полномочий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 (в соответствии с Законом края от 22 июня 2023 года № 5-1959), в рамках комплекса процессных мероприятий «Профилактика заболеваний и формирование здорового образа жизни. Обеспечение первичной медико-санитарной помощи, паллиативной помощи» государственной программы Красноярского края «Развитие здравоохранения»)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</si>
  <si>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в области охраны труда по государственному управлению охраной труда в рамках комплекса процессных мероприятий «Активная политика занятости населения и социальная поддержка безработных граждан» государственной программы Красноярского края «Содействие занятости населения»)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</si>
  <si>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граждан»)</t>
  </si>
  <si>
    <t>099 2 02 30 02 4 04 5 780 150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</si>
  <si>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</si>
  <si>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</si>
  <si>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</si>
  <si>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</si>
  <si>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</si>
  <si>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</si>
  <si>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</si>
  <si>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судьями федеральных судов, должностными лицами федеральных государственных органов, учреждений, Центрального банка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</si>
  <si>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</si>
  <si>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000 2 18 00 00 0 00 0 000 000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</si>
  <si>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</si>
  <si>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000 2 19 00 00 0 00 0 000 000</t>
  </si>
  <si>
    <t>ВОЗВРАТ ОСТАТКОВ СУБСИДИЙ, СУБВЕНЦИЙ И ИНЫХ МЕЖБЮДЖЕТНЫХ ТРАНСФЕРТОВ, ИМЕЮЩИХ ЦЕЛЕВОЕ НАЗНАЧЕНИЕ, ПРОШЛЫХ ЛЕТ</t>
  </si>
  <si>
    <t>000 2 19 00 00 0 04 0 000 150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</si>
  <si>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</si>
  <si>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099 2 19 25 11 3 04 0 000 150</t>
  </si>
  <si>
    <t>Возврат остатков субсидий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из бюджетов городских округов</t>
  </si>
  <si>
    <t>099 2 19 25 30 4 04 0 000 150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</si>
  <si>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</si>
  <si>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099 2 19 60 01 0 04 0 000 150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</si>
  <si>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</si>
  <si>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019 2 18 04 03 0 04 0 200 150</t>
  </si>
  <si>
    <t>Доходы бюджетов городских округов от возврата иными организациями остатков субсидий прошлых лет (по средствам местного бюджета)</t>
  </si>
  <si>
    <t>000 2 18 04 03 0 04 0 000 150</t>
  </si>
  <si>
    <t>Доходы бюджетов городских округов от возврата иными организациями остатков субсидий прошлых лет</t>
  </si>
  <si>
    <t>000 2 18 00 00 0 00 0 000 150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</si>
  <si>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</si>
  <si>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000 2 18 00 00 0 04 0 000 150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</si>
  <si>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</si>
  <si>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000 2 18 04 00 0 04 0 000 150 </t>
  </si>
  <si>
    <t>Доходы бюджетов городских округов от возврата организациями остатков субсидий прошлых лет</t>
  </si>
  <si>
    <t xml:space="preserve">  от "12" декабря 2023 № 11/6-302</t>
  </si>
  <si>
    <t>000 2 02 40 00 0 00 0 000 150</t>
  </si>
  <si>
    <t>Иные межбюджетные трансферты</t>
  </si>
  <si>
    <t>000 2 02 45 17 9 00 0 000 150</t>
  </si>
  <si>
    <t>099 2 02 45 17 9 04 0 000 150</t>
  </si>
  <si>
    <t>000 2 02 45 30 3 00 0 000 150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</si>
  <si>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</si>
  <si>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099 2 02 45 30 3 04 0 000 150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</si>
  <si>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</si>
  <si>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099 2 02 29 99 9 04 7 583 150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</si>
  <si>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найма, за исключением коммерческого найма)</t>
  </si>
  <si>
    <t>Прочие субсидии бюджетам городских округов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</si>
  <si>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Межбюджетные трансферты, передавемые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</si>
  <si>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</si>
  <si>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048 1 16 11 13 0 01 0 000 140</t>
  </si>
  <si>
    <t>Платежи по искам о возмещении вреда, причиненного почвам, а также платежи, уплачиваемые при добровольном возмещении вреда, причиненного почвам, подлежащие зачислению в бюджет муниципального образования (за исключением вреда, причиненного на особо охраняемых природных территориях)</t>
  </si>
  <si>
    <t>023 1 16 11 06 4 01 0 000 140</t>
  </si>
  <si>
    <t>023 1 11 09 03 4 04 0 000 120</t>
  </si>
  <si>
    <t>023 2 04 04 02 0 04 0 000 150</t>
  </si>
  <si>
    <t>015 2 04 04 02 0 04 0 000 150</t>
  </si>
  <si>
    <t>Приложение № 2</t>
  </si>
  <si>
    <t xml:space="preserve">  от "25" апреля 2024 № 14/6-349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</si>
</sst>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charset val="204"/>
    </font>
    <font>
      <b/>
      <sz val="14.5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/>
    <xf numFmtId="49" fontId="6" fillId="0" borderId="4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justify" vertical="center" wrapText="1"/>
    </xf>
    <xf numFmtId="0" fontId="6" fillId="0" borderId="0" xfId="0" applyFont="1" applyFill="1"/>
    <xf numFmtId="165" fontId="7" fillId="0" borderId="0" xfId="0" applyNumberFormat="1" applyFont="1" applyFill="1"/>
    <xf numFmtId="49" fontId="8" fillId="0" borderId="4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justify" vertical="center" wrapText="1"/>
    </xf>
    <xf numFmtId="165" fontId="7" fillId="0" borderId="4" xfId="0" applyNumberFormat="1" applyFont="1" applyFill="1" applyBorder="1" applyAlignment="1">
      <alignment horizontal="right" vertical="center"/>
    </xf>
    <xf numFmtId="0" fontId="1" fillId="0" borderId="0" xfId="0" applyFont="1" applyFill="1" applyBorder="1"/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/>
    <xf numFmtId="0" fontId="6" fillId="0" borderId="0" xfId="0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6" fillId="0" borderId="4" xfId="0" applyNumberFormat="1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wrapText="1"/>
    </xf>
    <xf numFmtId="0" fontId="6" fillId="0" borderId="4" xfId="0" applyFont="1" applyFill="1" applyBorder="1" applyAlignment="1">
      <alignment wrapText="1"/>
    </xf>
    <xf numFmtId="0" fontId="6" fillId="0" borderId="4" xfId="0" applyFont="1" applyFill="1" applyBorder="1" applyAlignment="1">
      <alignment vertical="center" wrapText="1"/>
    </xf>
    <xf numFmtId="49" fontId="3" fillId="0" borderId="0" xfId="0" applyNumberFormat="1" applyFont="1" applyFill="1" applyAlignment="1">
      <alignment horizontal="right" vertical="center"/>
    </xf>
    <xf numFmtId="49" fontId="3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5"/>
  <sheetViews>
    <sheetView tabSelected="1" view="pageBreakPreview" zoomScale="80" zoomScaleNormal="80" zoomScaleSheetLayoutView="80" workbookViewId="0">
      <selection activeCell="A5" sqref="A5"/>
    </sheetView>
  </sheetViews>
  <sheetFormatPr defaultColWidth="8.81640625" defaultRowHeight="15.5" x14ac:dyDescent="0.35"/>
  <cols>
    <col min="1" max="1" width="38.7265625" style="3" customWidth="1"/>
    <col min="2" max="2" width="92.1796875" style="3" customWidth="1"/>
    <col min="3" max="3" width="19" style="3" customWidth="1"/>
    <col min="4" max="4" width="17" style="3" bestFit="1" customWidth="1"/>
    <col min="5" max="16384" width="8.81640625" style="3"/>
  </cols>
  <sheetData>
    <row r="1" spans="1:4" ht="16.5" x14ac:dyDescent="0.35">
      <c r="A1" s="31" t="s">
        <v>408</v>
      </c>
      <c r="B1" s="31"/>
      <c r="C1" s="31"/>
    </row>
    <row r="2" spans="1:4" ht="16.5" x14ac:dyDescent="0.35">
      <c r="A2" s="31" t="s">
        <v>136</v>
      </c>
      <c r="B2" s="31"/>
      <c r="C2" s="31"/>
    </row>
    <row r="3" spans="1:4" ht="16.5" x14ac:dyDescent="0.35">
      <c r="A3" s="31" t="s">
        <v>137</v>
      </c>
      <c r="B3" s="31"/>
      <c r="C3" s="31"/>
    </row>
    <row r="4" spans="1:4" ht="16.5" x14ac:dyDescent="0.35">
      <c r="A4" s="31" t="s">
        <v>409</v>
      </c>
      <c r="B4" s="31"/>
      <c r="C4" s="31"/>
    </row>
    <row r="6" spans="1:4" ht="16.5" x14ac:dyDescent="0.35">
      <c r="A6" s="31" t="s">
        <v>283</v>
      </c>
      <c r="B6" s="31"/>
      <c r="C6" s="31"/>
    </row>
    <row r="7" spans="1:4" ht="16.5" x14ac:dyDescent="0.35">
      <c r="A7" s="31" t="s">
        <v>136</v>
      </c>
      <c r="B7" s="31"/>
      <c r="C7" s="31"/>
    </row>
    <row r="8" spans="1:4" ht="16.5" x14ac:dyDescent="0.35">
      <c r="A8" s="31" t="s">
        <v>137</v>
      </c>
      <c r="B8" s="31"/>
      <c r="C8" s="31"/>
    </row>
    <row r="9" spans="1:4" ht="16.5" x14ac:dyDescent="0.35">
      <c r="A9" s="31" t="s">
        <v>388</v>
      </c>
      <c r="B9" s="31"/>
      <c r="C9" s="31"/>
    </row>
    <row r="10" spans="1:4" ht="16.5" x14ac:dyDescent="0.35">
      <c r="A10" s="30"/>
      <c r="B10" s="30"/>
      <c r="C10" s="30"/>
    </row>
    <row r="11" spans="1:4" ht="15" customHeight="1" x14ac:dyDescent="0.35"/>
    <row r="12" spans="1:4" ht="40.5" customHeight="1" x14ac:dyDescent="0.35">
      <c r="A12" s="32" t="s">
        <v>321</v>
      </c>
      <c r="B12" s="32"/>
      <c r="C12" s="32"/>
    </row>
    <row r="13" spans="1:4" x14ac:dyDescent="0.35">
      <c r="A13" s="1"/>
      <c r="B13" s="1"/>
      <c r="C13" s="1"/>
    </row>
    <row r="14" spans="1:4" ht="16.5" x14ac:dyDescent="0.35">
      <c r="A14" s="2"/>
      <c r="B14" s="2"/>
      <c r="C14" s="6" t="s">
        <v>138</v>
      </c>
    </row>
    <row r="15" spans="1:4" ht="41.25" customHeight="1" x14ac:dyDescent="0.35">
      <c r="A15" s="14" t="s">
        <v>135</v>
      </c>
      <c r="B15" s="14" t="s">
        <v>147</v>
      </c>
      <c r="C15" s="15" t="s">
        <v>139</v>
      </c>
      <c r="D15" s="20"/>
    </row>
    <row r="16" spans="1:4" ht="18" x14ac:dyDescent="0.35">
      <c r="A16" s="13" t="s">
        <v>0</v>
      </c>
      <c r="B16" s="13" t="s">
        <v>1</v>
      </c>
      <c r="C16" s="13" t="s">
        <v>2</v>
      </c>
      <c r="D16" s="21"/>
    </row>
    <row r="17" spans="1:4" ht="21" customHeight="1" x14ac:dyDescent="0.35">
      <c r="A17" s="7" t="s">
        <v>67</v>
      </c>
      <c r="B17" s="8" t="s">
        <v>3</v>
      </c>
      <c r="C17" s="25">
        <f>SUM(C18,C32,C42,C52,C60,C67,C91,C98,C111,C119)</f>
        <v>20118895.699999996</v>
      </c>
      <c r="D17" s="22"/>
    </row>
    <row r="18" spans="1:4" ht="21" customHeight="1" x14ac:dyDescent="0.35">
      <c r="A18" s="7" t="s">
        <v>68</v>
      </c>
      <c r="B18" s="8" t="s">
        <v>4</v>
      </c>
      <c r="C18" s="25">
        <f>SUM(C19,C24)</f>
        <v>15373202.4</v>
      </c>
      <c r="D18" s="22"/>
    </row>
    <row r="19" spans="1:4" ht="21.75" customHeight="1" x14ac:dyDescent="0.35">
      <c r="A19" s="9" t="s">
        <v>69</v>
      </c>
      <c r="B19" s="10" t="s">
        <v>5</v>
      </c>
      <c r="C19" s="26">
        <f>SUM(C20,C22,C23)</f>
        <v>7463949.5999999996</v>
      </c>
      <c r="D19" s="22"/>
    </row>
    <row r="20" spans="1:4" ht="40.5" customHeight="1" x14ac:dyDescent="0.35">
      <c r="A20" s="9" t="s">
        <v>70</v>
      </c>
      <c r="B20" s="10" t="s">
        <v>6</v>
      </c>
      <c r="C20" s="26">
        <f>C21</f>
        <v>1191863.1000000001</v>
      </c>
      <c r="D20" s="22"/>
    </row>
    <row r="21" spans="1:4" ht="144" x14ac:dyDescent="0.35">
      <c r="A21" s="9" t="s">
        <v>71</v>
      </c>
      <c r="B21" s="10" t="s">
        <v>303</v>
      </c>
      <c r="C21" s="26">
        <v>1191863.1000000001</v>
      </c>
      <c r="D21" s="22"/>
    </row>
    <row r="22" spans="1:4" ht="150.75" customHeight="1" x14ac:dyDescent="0.35">
      <c r="A22" s="9" t="s">
        <v>307</v>
      </c>
      <c r="B22" s="10" t="s">
        <v>304</v>
      </c>
      <c r="C22" s="26">
        <v>5083358.5</v>
      </c>
      <c r="D22" s="22"/>
    </row>
    <row r="23" spans="1:4" ht="134.25" customHeight="1" x14ac:dyDescent="0.35">
      <c r="A23" s="9" t="s">
        <v>306</v>
      </c>
      <c r="B23" s="10" t="s">
        <v>305</v>
      </c>
      <c r="C23" s="26">
        <v>1188728</v>
      </c>
      <c r="D23" s="22"/>
    </row>
    <row r="24" spans="1:4" ht="21.75" customHeight="1" x14ac:dyDescent="0.35">
      <c r="A24" s="9" t="s">
        <v>72</v>
      </c>
      <c r="B24" s="10" t="s">
        <v>7</v>
      </c>
      <c r="C24" s="26">
        <f>SUM(C25:C31)</f>
        <v>7909252.8000000007</v>
      </c>
      <c r="D24" s="22"/>
    </row>
    <row r="25" spans="1:4" ht="108" x14ac:dyDescent="0.35">
      <c r="A25" s="9" t="s">
        <v>73</v>
      </c>
      <c r="B25" s="10" t="s">
        <v>360</v>
      </c>
      <c r="C25" s="26">
        <v>6867745</v>
      </c>
      <c r="D25" s="22"/>
    </row>
    <row r="26" spans="1:4" ht="112.5" customHeight="1" x14ac:dyDescent="0.35">
      <c r="A26" s="9" t="s">
        <v>74</v>
      </c>
      <c r="B26" s="10" t="s">
        <v>148</v>
      </c>
      <c r="C26" s="26">
        <v>16790.3</v>
      </c>
      <c r="D26" s="22"/>
    </row>
    <row r="27" spans="1:4" ht="90" x14ac:dyDescent="0.35">
      <c r="A27" s="9" t="s">
        <v>75</v>
      </c>
      <c r="B27" s="10" t="s">
        <v>361</v>
      </c>
      <c r="C27" s="26">
        <v>37161.199999999997</v>
      </c>
      <c r="D27" s="22"/>
    </row>
    <row r="28" spans="1:4" ht="96" customHeight="1" x14ac:dyDescent="0.35">
      <c r="A28" s="9" t="s">
        <v>76</v>
      </c>
      <c r="B28" s="10" t="s">
        <v>8</v>
      </c>
      <c r="C28" s="26">
        <v>11179</v>
      </c>
      <c r="D28" s="22"/>
    </row>
    <row r="29" spans="1:4" ht="144" x14ac:dyDescent="0.35">
      <c r="A29" s="4" t="s">
        <v>186</v>
      </c>
      <c r="B29" s="10" t="s">
        <v>358</v>
      </c>
      <c r="C29" s="24">
        <v>345479.7</v>
      </c>
      <c r="D29" s="22"/>
    </row>
    <row r="30" spans="1:4" ht="72" x14ac:dyDescent="0.4">
      <c r="A30" s="4" t="s">
        <v>319</v>
      </c>
      <c r="B30" s="27" t="s">
        <v>362</v>
      </c>
      <c r="C30" s="24">
        <v>22795.200000000001</v>
      </c>
      <c r="D30" s="22"/>
    </row>
    <row r="31" spans="1:4" ht="72" x14ac:dyDescent="0.4">
      <c r="A31" s="4" t="s">
        <v>320</v>
      </c>
      <c r="B31" s="28" t="s">
        <v>363</v>
      </c>
      <c r="C31" s="24">
        <v>608102.40000000002</v>
      </c>
      <c r="D31" s="22"/>
    </row>
    <row r="32" spans="1:4" ht="39.75" customHeight="1" x14ac:dyDescent="0.35">
      <c r="A32" s="7" t="s">
        <v>77</v>
      </c>
      <c r="B32" s="8" t="s">
        <v>9</v>
      </c>
      <c r="C32" s="25">
        <f>C33</f>
        <v>63950.999999999993</v>
      </c>
      <c r="D32" s="22"/>
    </row>
    <row r="33" spans="1:4" ht="39.75" customHeight="1" x14ac:dyDescent="0.35">
      <c r="A33" s="9" t="s">
        <v>293</v>
      </c>
      <c r="B33" s="10" t="s">
        <v>10</v>
      </c>
      <c r="C33" s="26">
        <f>SUM(C34,C36,C38,C40)</f>
        <v>63950.999999999993</v>
      </c>
      <c r="D33" s="22"/>
    </row>
    <row r="34" spans="1:4" ht="77.25" customHeight="1" x14ac:dyDescent="0.35">
      <c r="A34" s="4" t="s">
        <v>294</v>
      </c>
      <c r="B34" s="5" t="s">
        <v>11</v>
      </c>
      <c r="C34" s="24">
        <f>C35</f>
        <v>33353.1</v>
      </c>
      <c r="D34" s="22"/>
    </row>
    <row r="35" spans="1:4" ht="114.75" customHeight="1" x14ac:dyDescent="0.35">
      <c r="A35" s="4" t="s">
        <v>295</v>
      </c>
      <c r="B35" s="5" t="s">
        <v>187</v>
      </c>
      <c r="C35" s="24">
        <v>33353.1</v>
      </c>
      <c r="D35" s="22"/>
    </row>
    <row r="36" spans="1:4" ht="96.75" customHeight="1" x14ac:dyDescent="0.35">
      <c r="A36" s="4" t="s">
        <v>296</v>
      </c>
      <c r="B36" s="5" t="s">
        <v>12</v>
      </c>
      <c r="C36" s="24">
        <f>C37</f>
        <v>158.9</v>
      </c>
      <c r="D36" s="22"/>
    </row>
    <row r="37" spans="1:4" ht="132.75" customHeight="1" x14ac:dyDescent="0.35">
      <c r="A37" s="4" t="s">
        <v>297</v>
      </c>
      <c r="B37" s="5" t="s">
        <v>188</v>
      </c>
      <c r="C37" s="24">
        <v>158.9</v>
      </c>
      <c r="D37" s="22"/>
    </row>
    <row r="38" spans="1:4" ht="78" customHeight="1" x14ac:dyDescent="0.35">
      <c r="A38" s="4" t="s">
        <v>298</v>
      </c>
      <c r="B38" s="5" t="s">
        <v>13</v>
      </c>
      <c r="C38" s="24">
        <f>C39</f>
        <v>34583.4</v>
      </c>
      <c r="D38" s="22"/>
    </row>
    <row r="39" spans="1:4" ht="115.5" customHeight="1" x14ac:dyDescent="0.35">
      <c r="A39" s="4" t="s">
        <v>299</v>
      </c>
      <c r="B39" s="5" t="s">
        <v>189</v>
      </c>
      <c r="C39" s="24">
        <v>34583.4</v>
      </c>
      <c r="D39" s="22"/>
    </row>
    <row r="40" spans="1:4" ht="78.75" customHeight="1" x14ac:dyDescent="0.35">
      <c r="A40" s="4" t="s">
        <v>300</v>
      </c>
      <c r="B40" s="5" t="s">
        <v>14</v>
      </c>
      <c r="C40" s="24">
        <f>C41</f>
        <v>-4144.3999999999996</v>
      </c>
      <c r="D40" s="22"/>
    </row>
    <row r="41" spans="1:4" ht="114.75" customHeight="1" x14ac:dyDescent="0.35">
      <c r="A41" s="4" t="s">
        <v>301</v>
      </c>
      <c r="B41" s="5" t="s">
        <v>190</v>
      </c>
      <c r="C41" s="24">
        <v>-4144.3999999999996</v>
      </c>
      <c r="D41" s="22"/>
    </row>
    <row r="42" spans="1:4" ht="21" customHeight="1" x14ac:dyDescent="0.35">
      <c r="A42" s="7" t="s">
        <v>78</v>
      </c>
      <c r="B42" s="8" t="s">
        <v>15</v>
      </c>
      <c r="C42" s="25">
        <f>SUM(C43,C48,C50)</f>
        <v>1342288.1</v>
      </c>
      <c r="D42" s="22"/>
    </row>
    <row r="43" spans="1:4" ht="37.5" customHeight="1" x14ac:dyDescent="0.35">
      <c r="A43" s="4" t="s">
        <v>184</v>
      </c>
      <c r="B43" s="5" t="s">
        <v>185</v>
      </c>
      <c r="C43" s="24">
        <f>SUM(C44,C46)</f>
        <v>1251779.2000000002</v>
      </c>
      <c r="D43" s="22"/>
    </row>
    <row r="44" spans="1:4" ht="37.5" customHeight="1" x14ac:dyDescent="0.35">
      <c r="A44" s="4" t="s">
        <v>191</v>
      </c>
      <c r="B44" s="5" t="s">
        <v>192</v>
      </c>
      <c r="C44" s="24">
        <f>C45</f>
        <v>969302.3</v>
      </c>
      <c r="D44" s="22"/>
    </row>
    <row r="45" spans="1:4" ht="37.5" customHeight="1" x14ac:dyDescent="0.35">
      <c r="A45" s="4" t="s">
        <v>193</v>
      </c>
      <c r="B45" s="5" t="s">
        <v>192</v>
      </c>
      <c r="C45" s="24">
        <v>969302.3</v>
      </c>
      <c r="D45" s="22"/>
    </row>
    <row r="46" spans="1:4" ht="37.5" customHeight="1" x14ac:dyDescent="0.35">
      <c r="A46" s="4" t="s">
        <v>194</v>
      </c>
      <c r="B46" s="5" t="s">
        <v>195</v>
      </c>
      <c r="C46" s="24">
        <f>C47</f>
        <v>282476.90000000002</v>
      </c>
      <c r="D46" s="22"/>
    </row>
    <row r="47" spans="1:4" ht="78" customHeight="1" x14ac:dyDescent="0.35">
      <c r="A47" s="4" t="s">
        <v>196</v>
      </c>
      <c r="B47" s="5" t="s">
        <v>197</v>
      </c>
      <c r="C47" s="24">
        <v>282476.90000000002</v>
      </c>
      <c r="D47" s="22"/>
    </row>
    <row r="48" spans="1:4" ht="18" x14ac:dyDescent="0.35">
      <c r="A48" s="4" t="s">
        <v>289</v>
      </c>
      <c r="B48" s="5" t="s">
        <v>288</v>
      </c>
      <c r="C48" s="24">
        <f>C49</f>
        <v>656</v>
      </c>
      <c r="D48" s="22"/>
    </row>
    <row r="49" spans="1:4" ht="18" x14ac:dyDescent="0.35">
      <c r="A49" s="4" t="s">
        <v>290</v>
      </c>
      <c r="B49" s="5" t="s">
        <v>288</v>
      </c>
      <c r="C49" s="24">
        <v>656</v>
      </c>
      <c r="D49" s="22"/>
    </row>
    <row r="50" spans="1:4" ht="20.25" customHeight="1" x14ac:dyDescent="0.35">
      <c r="A50" s="9" t="s">
        <v>79</v>
      </c>
      <c r="B50" s="10" t="s">
        <v>16</v>
      </c>
      <c r="C50" s="26">
        <f>C51</f>
        <v>89852.9</v>
      </c>
      <c r="D50" s="22"/>
    </row>
    <row r="51" spans="1:4" ht="38.25" customHeight="1" x14ac:dyDescent="0.35">
      <c r="A51" s="9" t="s">
        <v>80</v>
      </c>
      <c r="B51" s="10" t="s">
        <v>17</v>
      </c>
      <c r="C51" s="26">
        <v>89852.9</v>
      </c>
      <c r="D51" s="22"/>
    </row>
    <row r="52" spans="1:4" ht="21" customHeight="1" x14ac:dyDescent="0.35">
      <c r="A52" s="7" t="s">
        <v>81</v>
      </c>
      <c r="B52" s="8" t="s">
        <v>18</v>
      </c>
      <c r="C52" s="25">
        <f>SUM(C53,C55)</f>
        <v>80210.899999999994</v>
      </c>
      <c r="D52" s="22"/>
    </row>
    <row r="53" spans="1:4" ht="21" customHeight="1" x14ac:dyDescent="0.35">
      <c r="A53" s="9" t="s">
        <v>82</v>
      </c>
      <c r="B53" s="10" t="s">
        <v>19</v>
      </c>
      <c r="C53" s="26">
        <f>C54</f>
        <v>61332.2</v>
      </c>
      <c r="D53" s="22"/>
    </row>
    <row r="54" spans="1:4" ht="39.75" customHeight="1" x14ac:dyDescent="0.35">
      <c r="A54" s="9" t="s">
        <v>83</v>
      </c>
      <c r="B54" s="10" t="s">
        <v>20</v>
      </c>
      <c r="C54" s="26">
        <v>61332.2</v>
      </c>
      <c r="D54" s="22"/>
    </row>
    <row r="55" spans="1:4" ht="19.5" customHeight="1" x14ac:dyDescent="0.35">
      <c r="A55" s="9" t="s">
        <v>84</v>
      </c>
      <c r="B55" s="10" t="s">
        <v>21</v>
      </c>
      <c r="C55" s="26">
        <f>SUM(C56,C58)</f>
        <v>18878.7</v>
      </c>
      <c r="D55" s="22"/>
    </row>
    <row r="56" spans="1:4" ht="19.5" customHeight="1" x14ac:dyDescent="0.35">
      <c r="A56" s="9" t="s">
        <v>85</v>
      </c>
      <c r="B56" s="10" t="s">
        <v>22</v>
      </c>
      <c r="C56" s="26">
        <f>C57</f>
        <v>11193.6</v>
      </c>
      <c r="D56" s="22"/>
    </row>
    <row r="57" spans="1:4" ht="36.75" customHeight="1" x14ac:dyDescent="0.35">
      <c r="A57" s="9" t="s">
        <v>86</v>
      </c>
      <c r="B57" s="10" t="s">
        <v>23</v>
      </c>
      <c r="C57" s="26">
        <v>11193.6</v>
      </c>
      <c r="D57" s="22"/>
    </row>
    <row r="58" spans="1:4" ht="19.5" customHeight="1" x14ac:dyDescent="0.35">
      <c r="A58" s="9" t="s">
        <v>87</v>
      </c>
      <c r="B58" s="10" t="s">
        <v>24</v>
      </c>
      <c r="C58" s="26">
        <f>C59</f>
        <v>7685.1</v>
      </c>
      <c r="D58" s="22"/>
    </row>
    <row r="59" spans="1:4" ht="36.75" customHeight="1" x14ac:dyDescent="0.35">
      <c r="A59" s="9" t="s">
        <v>88</v>
      </c>
      <c r="B59" s="10" t="s">
        <v>25</v>
      </c>
      <c r="C59" s="26">
        <v>7685.1</v>
      </c>
      <c r="D59" s="22"/>
    </row>
    <row r="60" spans="1:4" ht="21" customHeight="1" x14ac:dyDescent="0.35">
      <c r="A60" s="7" t="s">
        <v>89</v>
      </c>
      <c r="B60" s="8" t="s">
        <v>26</v>
      </c>
      <c r="C60" s="25">
        <f>SUM(C61,C63,C65)</f>
        <v>48817.9</v>
      </c>
      <c r="D60" s="22"/>
    </row>
    <row r="61" spans="1:4" ht="38.25" customHeight="1" x14ac:dyDescent="0.35">
      <c r="A61" s="9" t="s">
        <v>91</v>
      </c>
      <c r="B61" s="10" t="s">
        <v>27</v>
      </c>
      <c r="C61" s="26">
        <f>C62</f>
        <v>48755.4</v>
      </c>
      <c r="D61" s="22"/>
    </row>
    <row r="62" spans="1:4" ht="54" x14ac:dyDescent="0.35">
      <c r="A62" s="9" t="s">
        <v>90</v>
      </c>
      <c r="B62" s="10" t="s">
        <v>28</v>
      </c>
      <c r="C62" s="26">
        <v>48755.4</v>
      </c>
      <c r="D62" s="22"/>
    </row>
    <row r="63" spans="1:4" ht="56.25" customHeight="1" x14ac:dyDescent="0.35">
      <c r="A63" s="4" t="s">
        <v>198</v>
      </c>
      <c r="B63" s="5" t="s">
        <v>199</v>
      </c>
      <c r="C63" s="26">
        <f>C64</f>
        <v>7.5</v>
      </c>
      <c r="D63" s="22"/>
    </row>
    <row r="64" spans="1:4" ht="72" x14ac:dyDescent="0.35">
      <c r="A64" s="4" t="s">
        <v>200</v>
      </c>
      <c r="B64" s="5" t="s">
        <v>201</v>
      </c>
      <c r="C64" s="26">
        <v>7.5</v>
      </c>
      <c r="D64" s="22"/>
    </row>
    <row r="65" spans="1:4" ht="40.5" customHeight="1" x14ac:dyDescent="0.35">
      <c r="A65" s="4" t="s">
        <v>92</v>
      </c>
      <c r="B65" s="5" t="s">
        <v>29</v>
      </c>
      <c r="C65" s="24">
        <f>C66</f>
        <v>55</v>
      </c>
      <c r="D65" s="22"/>
    </row>
    <row r="66" spans="1:4" ht="39" customHeight="1" x14ac:dyDescent="0.35">
      <c r="A66" s="4" t="s">
        <v>93</v>
      </c>
      <c r="B66" s="5" t="s">
        <v>30</v>
      </c>
      <c r="C66" s="24">
        <v>55</v>
      </c>
      <c r="D66" s="22"/>
    </row>
    <row r="67" spans="1:4" ht="38.25" customHeight="1" x14ac:dyDescent="0.35">
      <c r="A67" s="7" t="s">
        <v>94</v>
      </c>
      <c r="B67" s="8" t="s">
        <v>31</v>
      </c>
      <c r="C67" s="25">
        <f>SUM(C68,C77,C80)</f>
        <v>1173547.8</v>
      </c>
      <c r="D67" s="22"/>
    </row>
    <row r="68" spans="1:4" ht="93.75" customHeight="1" x14ac:dyDescent="0.35">
      <c r="A68" s="9" t="s">
        <v>95</v>
      </c>
      <c r="B68" s="10" t="s">
        <v>32</v>
      </c>
      <c r="C68" s="26">
        <f>SUM(C69,C71,C73,C75)</f>
        <v>980995.1</v>
      </c>
      <c r="D68" s="22"/>
    </row>
    <row r="69" spans="1:4" ht="77.25" customHeight="1" x14ac:dyDescent="0.35">
      <c r="A69" s="9" t="s">
        <v>96</v>
      </c>
      <c r="B69" s="10" t="s">
        <v>33</v>
      </c>
      <c r="C69" s="26">
        <f>C70</f>
        <v>839882.6</v>
      </c>
      <c r="D69" s="22"/>
    </row>
    <row r="70" spans="1:4" ht="77.25" customHeight="1" x14ac:dyDescent="0.35">
      <c r="A70" s="9" t="s">
        <v>97</v>
      </c>
      <c r="B70" s="10" t="s">
        <v>34</v>
      </c>
      <c r="C70" s="26">
        <v>839882.6</v>
      </c>
      <c r="D70" s="22"/>
    </row>
    <row r="71" spans="1:4" ht="76.5" customHeight="1" x14ac:dyDescent="0.35">
      <c r="A71" s="9" t="s">
        <v>98</v>
      </c>
      <c r="B71" s="10" t="s">
        <v>35</v>
      </c>
      <c r="C71" s="26">
        <f>C72</f>
        <v>2798.5</v>
      </c>
      <c r="D71" s="22"/>
    </row>
    <row r="72" spans="1:4" ht="79.5" customHeight="1" x14ac:dyDescent="0.35">
      <c r="A72" s="9" t="s">
        <v>99</v>
      </c>
      <c r="B72" s="10" t="s">
        <v>36</v>
      </c>
      <c r="C72" s="26">
        <v>2798.5</v>
      </c>
      <c r="D72" s="22"/>
    </row>
    <row r="73" spans="1:4" ht="95.25" customHeight="1" x14ac:dyDescent="0.35">
      <c r="A73" s="9" t="s">
        <v>140</v>
      </c>
      <c r="B73" s="5" t="s">
        <v>202</v>
      </c>
      <c r="C73" s="26">
        <f>C74</f>
        <v>1573.6</v>
      </c>
      <c r="D73" s="22"/>
    </row>
    <row r="74" spans="1:4" ht="75.75" customHeight="1" x14ac:dyDescent="0.35">
      <c r="A74" s="9" t="s">
        <v>141</v>
      </c>
      <c r="B74" s="5" t="s">
        <v>142</v>
      </c>
      <c r="C74" s="26">
        <v>1573.6</v>
      </c>
      <c r="D74" s="22"/>
    </row>
    <row r="75" spans="1:4" ht="39" customHeight="1" x14ac:dyDescent="0.35">
      <c r="A75" s="9" t="s">
        <v>100</v>
      </c>
      <c r="B75" s="10" t="s">
        <v>37</v>
      </c>
      <c r="C75" s="26">
        <f>C76</f>
        <v>136740.4</v>
      </c>
      <c r="D75" s="22"/>
    </row>
    <row r="76" spans="1:4" ht="39" customHeight="1" x14ac:dyDescent="0.35">
      <c r="A76" s="9" t="s">
        <v>101</v>
      </c>
      <c r="B76" s="10" t="s">
        <v>38</v>
      </c>
      <c r="C76" s="26">
        <v>136740.4</v>
      </c>
      <c r="D76" s="22"/>
    </row>
    <row r="77" spans="1:4" ht="40.5" customHeight="1" x14ac:dyDescent="0.35">
      <c r="A77" s="4" t="s">
        <v>203</v>
      </c>
      <c r="B77" s="5" t="s">
        <v>204</v>
      </c>
      <c r="C77" s="24">
        <f>C78</f>
        <v>1058.3</v>
      </c>
      <c r="D77" s="22"/>
    </row>
    <row r="78" spans="1:4" ht="40.5" customHeight="1" x14ac:dyDescent="0.35">
      <c r="A78" s="4" t="s">
        <v>205</v>
      </c>
      <c r="B78" s="5" t="s">
        <v>206</v>
      </c>
      <c r="C78" s="24">
        <f>C79</f>
        <v>1058.3</v>
      </c>
      <c r="D78" s="22"/>
    </row>
    <row r="79" spans="1:4" ht="111.75" customHeight="1" x14ac:dyDescent="0.35">
      <c r="A79" s="4" t="s">
        <v>207</v>
      </c>
      <c r="B79" s="5" t="s">
        <v>208</v>
      </c>
      <c r="C79" s="24">
        <v>1058.3</v>
      </c>
      <c r="D79" s="22"/>
    </row>
    <row r="80" spans="1:4" ht="78" customHeight="1" x14ac:dyDescent="0.35">
      <c r="A80" s="9" t="s">
        <v>102</v>
      </c>
      <c r="B80" s="10" t="s">
        <v>39</v>
      </c>
      <c r="C80" s="26">
        <f>SUM(C81,C83,C89)</f>
        <v>191494.40000000002</v>
      </c>
      <c r="D80" s="22"/>
    </row>
    <row r="81" spans="1:4" ht="36" x14ac:dyDescent="0.35">
      <c r="A81" s="9" t="s">
        <v>308</v>
      </c>
      <c r="B81" s="5" t="s">
        <v>309</v>
      </c>
      <c r="C81" s="24">
        <f>C82</f>
        <v>4.5999999999999996</v>
      </c>
      <c r="D81" s="22"/>
    </row>
    <row r="82" spans="1:4" ht="36" x14ac:dyDescent="0.35">
      <c r="A82" s="9" t="s">
        <v>405</v>
      </c>
      <c r="B82" s="5" t="s">
        <v>310</v>
      </c>
      <c r="C82" s="24">
        <v>4.5999999999999996</v>
      </c>
      <c r="D82" s="22"/>
    </row>
    <row r="83" spans="1:4" ht="78" customHeight="1" x14ac:dyDescent="0.35">
      <c r="A83" s="9" t="s">
        <v>103</v>
      </c>
      <c r="B83" s="10" t="s">
        <v>40</v>
      </c>
      <c r="C83" s="26">
        <f>C84</f>
        <v>189027.00000000003</v>
      </c>
      <c r="D83" s="22"/>
    </row>
    <row r="84" spans="1:4" ht="78" customHeight="1" x14ac:dyDescent="0.35">
      <c r="A84" s="9" t="s">
        <v>104</v>
      </c>
      <c r="B84" s="10" t="s">
        <v>41</v>
      </c>
      <c r="C84" s="26">
        <f>SUM(C85:C88)</f>
        <v>189027.00000000003</v>
      </c>
      <c r="D84" s="22"/>
    </row>
    <row r="85" spans="1:4" ht="95.25" customHeight="1" x14ac:dyDescent="0.35">
      <c r="A85" s="9" t="s">
        <v>105</v>
      </c>
      <c r="B85" s="10" t="s">
        <v>251</v>
      </c>
      <c r="C85" s="26">
        <v>81372.800000000003</v>
      </c>
      <c r="D85" s="22"/>
    </row>
    <row r="86" spans="1:4" ht="94.5" customHeight="1" x14ac:dyDescent="0.35">
      <c r="A86" s="9" t="s">
        <v>106</v>
      </c>
      <c r="B86" s="5" t="s">
        <v>398</v>
      </c>
      <c r="C86" s="26">
        <v>90531.6</v>
      </c>
      <c r="D86" s="22"/>
    </row>
    <row r="87" spans="1:4" ht="90" x14ac:dyDescent="0.35">
      <c r="A87" s="9" t="s">
        <v>107</v>
      </c>
      <c r="B87" s="5" t="s">
        <v>183</v>
      </c>
      <c r="C87" s="26">
        <v>12226.6</v>
      </c>
      <c r="D87" s="22"/>
    </row>
    <row r="88" spans="1:4" ht="77.25" customHeight="1" x14ac:dyDescent="0.35">
      <c r="A88" s="9" t="s">
        <v>312</v>
      </c>
      <c r="B88" s="5" t="s">
        <v>311</v>
      </c>
      <c r="C88" s="24">
        <v>4896</v>
      </c>
      <c r="D88" s="22"/>
    </row>
    <row r="89" spans="1:4" ht="98.25" customHeight="1" x14ac:dyDescent="0.35">
      <c r="A89" s="4" t="s">
        <v>209</v>
      </c>
      <c r="B89" s="5" t="s">
        <v>210</v>
      </c>
      <c r="C89" s="24">
        <f>C90</f>
        <v>2462.8000000000002</v>
      </c>
      <c r="D89" s="22"/>
    </row>
    <row r="90" spans="1:4" ht="94.5" customHeight="1" x14ac:dyDescent="0.35">
      <c r="A90" s="4" t="s">
        <v>252</v>
      </c>
      <c r="B90" s="5" t="s">
        <v>211</v>
      </c>
      <c r="C90" s="24">
        <v>2462.8000000000002</v>
      </c>
      <c r="D90" s="22"/>
    </row>
    <row r="91" spans="1:4" ht="21" customHeight="1" x14ac:dyDescent="0.35">
      <c r="A91" s="7" t="s">
        <v>109</v>
      </c>
      <c r="B91" s="8" t="s">
        <v>42</v>
      </c>
      <c r="C91" s="25">
        <f>C92</f>
        <v>846896.2</v>
      </c>
      <c r="D91" s="22"/>
    </row>
    <row r="92" spans="1:4" ht="19.5" customHeight="1" x14ac:dyDescent="0.35">
      <c r="A92" s="9" t="s">
        <v>110</v>
      </c>
      <c r="B92" s="10" t="s">
        <v>43</v>
      </c>
      <c r="C92" s="26">
        <f>SUM(C93:C95)</f>
        <v>846896.2</v>
      </c>
      <c r="D92" s="22"/>
    </row>
    <row r="93" spans="1:4" ht="39.75" customHeight="1" x14ac:dyDescent="0.35">
      <c r="A93" s="9" t="s">
        <v>111</v>
      </c>
      <c r="B93" s="10" t="s">
        <v>108</v>
      </c>
      <c r="C93" s="26">
        <v>6522.5</v>
      </c>
      <c r="D93" s="22"/>
    </row>
    <row r="94" spans="1:4" ht="19.5" customHeight="1" x14ac:dyDescent="0.35">
      <c r="A94" s="9" t="s">
        <v>112</v>
      </c>
      <c r="B94" s="10" t="s">
        <v>44</v>
      </c>
      <c r="C94" s="26">
        <v>306589.3</v>
      </c>
      <c r="D94" s="22"/>
    </row>
    <row r="95" spans="1:4" ht="19.5" customHeight="1" x14ac:dyDescent="0.35">
      <c r="A95" s="9" t="s">
        <v>113</v>
      </c>
      <c r="B95" s="10" t="s">
        <v>45</v>
      </c>
      <c r="C95" s="26">
        <f>SUM(C96:C97)</f>
        <v>533784.39999999991</v>
      </c>
      <c r="D95" s="22"/>
    </row>
    <row r="96" spans="1:4" ht="19.5" customHeight="1" x14ac:dyDescent="0.35">
      <c r="A96" s="9" t="s">
        <v>150</v>
      </c>
      <c r="B96" s="10" t="s">
        <v>151</v>
      </c>
      <c r="C96" s="26">
        <v>531563.69999999995</v>
      </c>
      <c r="D96" s="22"/>
    </row>
    <row r="97" spans="1:4" ht="19.5" customHeight="1" x14ac:dyDescent="0.35">
      <c r="A97" s="4" t="s">
        <v>162</v>
      </c>
      <c r="B97" s="5" t="s">
        <v>163</v>
      </c>
      <c r="C97" s="24">
        <v>2220.6999999999998</v>
      </c>
      <c r="D97" s="22"/>
    </row>
    <row r="98" spans="1:4" ht="35" x14ac:dyDescent="0.35">
      <c r="A98" s="7" t="s">
        <v>114</v>
      </c>
      <c r="B98" s="8" t="s">
        <v>149</v>
      </c>
      <c r="C98" s="25">
        <f>SUM(C99,C102)</f>
        <v>38249.800000000003</v>
      </c>
      <c r="D98" s="22"/>
    </row>
    <row r="99" spans="1:4" ht="20.25" customHeight="1" x14ac:dyDescent="0.35">
      <c r="A99" s="9" t="s">
        <v>121</v>
      </c>
      <c r="B99" s="10" t="s">
        <v>46</v>
      </c>
      <c r="C99" s="26">
        <f>C100</f>
        <v>445.6</v>
      </c>
      <c r="D99" s="22"/>
    </row>
    <row r="100" spans="1:4" ht="20.25" customHeight="1" x14ac:dyDescent="0.35">
      <c r="A100" s="9" t="s">
        <v>122</v>
      </c>
      <c r="B100" s="10" t="s">
        <v>47</v>
      </c>
      <c r="C100" s="26">
        <f>C101</f>
        <v>445.6</v>
      </c>
      <c r="D100" s="22"/>
    </row>
    <row r="101" spans="1:4" ht="35.25" customHeight="1" x14ac:dyDescent="0.35">
      <c r="A101" s="9" t="s">
        <v>182</v>
      </c>
      <c r="B101" s="10" t="s">
        <v>48</v>
      </c>
      <c r="C101" s="26">
        <v>445.6</v>
      </c>
      <c r="D101" s="22"/>
    </row>
    <row r="102" spans="1:4" ht="18" x14ac:dyDescent="0.35">
      <c r="A102" s="9" t="s">
        <v>115</v>
      </c>
      <c r="B102" s="10" t="s">
        <v>49</v>
      </c>
      <c r="C102" s="26">
        <f>SUM(C103,C108)</f>
        <v>37804.200000000004</v>
      </c>
      <c r="D102" s="22"/>
    </row>
    <row r="103" spans="1:4" ht="36" x14ac:dyDescent="0.35">
      <c r="A103" s="9" t="s">
        <v>116</v>
      </c>
      <c r="B103" s="10" t="s">
        <v>50</v>
      </c>
      <c r="C103" s="26">
        <f>C104</f>
        <v>1640.3</v>
      </c>
      <c r="D103" s="22"/>
    </row>
    <row r="104" spans="1:4" ht="36" x14ac:dyDescent="0.35">
      <c r="A104" s="9" t="s">
        <v>117</v>
      </c>
      <c r="B104" s="10" t="s">
        <v>51</v>
      </c>
      <c r="C104" s="26">
        <f>SUM(C105:C107)</f>
        <v>1640.3</v>
      </c>
      <c r="D104" s="22"/>
    </row>
    <row r="105" spans="1:4" ht="36" x14ac:dyDescent="0.35">
      <c r="A105" s="9" t="s">
        <v>118</v>
      </c>
      <c r="B105" s="10" t="s">
        <v>51</v>
      </c>
      <c r="C105" s="26">
        <v>240.2</v>
      </c>
      <c r="D105" s="22"/>
    </row>
    <row r="106" spans="1:4" ht="36" x14ac:dyDescent="0.35">
      <c r="A106" s="9" t="s">
        <v>119</v>
      </c>
      <c r="B106" s="10" t="s">
        <v>51</v>
      </c>
      <c r="C106" s="26">
        <v>153</v>
      </c>
      <c r="D106" s="22"/>
    </row>
    <row r="107" spans="1:4" ht="36" x14ac:dyDescent="0.35">
      <c r="A107" s="9" t="s">
        <v>120</v>
      </c>
      <c r="B107" s="10" t="s">
        <v>51</v>
      </c>
      <c r="C107" s="26">
        <v>1247.0999999999999</v>
      </c>
      <c r="D107" s="22"/>
    </row>
    <row r="108" spans="1:4" ht="18" x14ac:dyDescent="0.35">
      <c r="A108" s="4" t="s">
        <v>313</v>
      </c>
      <c r="B108" s="5" t="s">
        <v>314</v>
      </c>
      <c r="C108" s="24">
        <f>C109</f>
        <v>36163.9</v>
      </c>
      <c r="D108" s="22"/>
    </row>
    <row r="109" spans="1:4" ht="18" x14ac:dyDescent="0.35">
      <c r="A109" s="4" t="s">
        <v>315</v>
      </c>
      <c r="B109" s="5" t="s">
        <v>316</v>
      </c>
      <c r="C109" s="24">
        <f>C110</f>
        <v>36163.9</v>
      </c>
      <c r="D109" s="22"/>
    </row>
    <row r="110" spans="1:4" ht="36" x14ac:dyDescent="0.35">
      <c r="A110" s="4" t="s">
        <v>318</v>
      </c>
      <c r="B110" s="5" t="s">
        <v>317</v>
      </c>
      <c r="C110" s="24">
        <v>36163.9</v>
      </c>
      <c r="D110" s="22"/>
    </row>
    <row r="111" spans="1:4" ht="35" x14ac:dyDescent="0.35">
      <c r="A111" s="7" t="s">
        <v>123</v>
      </c>
      <c r="B111" s="8" t="s">
        <v>52</v>
      </c>
      <c r="C111" s="25">
        <f>SUM(C112,C116)</f>
        <v>45129.9</v>
      </c>
      <c r="D111" s="22"/>
    </row>
    <row r="112" spans="1:4" ht="78" customHeight="1" x14ac:dyDescent="0.35">
      <c r="A112" s="9" t="s">
        <v>127</v>
      </c>
      <c r="B112" s="10" t="s">
        <v>126</v>
      </c>
      <c r="C112" s="26">
        <f>C113</f>
        <v>37835</v>
      </c>
      <c r="D112" s="22"/>
    </row>
    <row r="113" spans="1:4" ht="95.25" customHeight="1" x14ac:dyDescent="0.35">
      <c r="A113" s="9" t="s">
        <v>129</v>
      </c>
      <c r="B113" s="5" t="s">
        <v>128</v>
      </c>
      <c r="C113" s="26">
        <f>C114</f>
        <v>37835</v>
      </c>
      <c r="D113" s="22"/>
    </row>
    <row r="114" spans="1:4" ht="95.25" customHeight="1" x14ac:dyDescent="0.35">
      <c r="A114" s="9" t="s">
        <v>177</v>
      </c>
      <c r="B114" s="10" t="s">
        <v>53</v>
      </c>
      <c r="C114" s="24">
        <f>C115</f>
        <v>37835</v>
      </c>
      <c r="D114" s="22"/>
    </row>
    <row r="115" spans="1:4" ht="95.25" customHeight="1" x14ac:dyDescent="0.35">
      <c r="A115" s="9" t="s">
        <v>124</v>
      </c>
      <c r="B115" s="10" t="s">
        <v>53</v>
      </c>
      <c r="C115" s="26">
        <v>37835</v>
      </c>
      <c r="D115" s="22"/>
    </row>
    <row r="116" spans="1:4" ht="36" x14ac:dyDescent="0.35">
      <c r="A116" s="9" t="s">
        <v>130</v>
      </c>
      <c r="B116" s="10" t="s">
        <v>54</v>
      </c>
      <c r="C116" s="26">
        <f>C117</f>
        <v>7294.9</v>
      </c>
      <c r="D116" s="22"/>
    </row>
    <row r="117" spans="1:4" ht="36" x14ac:dyDescent="0.35">
      <c r="A117" s="9" t="s">
        <v>131</v>
      </c>
      <c r="B117" s="10" t="s">
        <v>55</v>
      </c>
      <c r="C117" s="26">
        <f>C118</f>
        <v>7294.9</v>
      </c>
      <c r="D117" s="22"/>
    </row>
    <row r="118" spans="1:4" ht="40.5" customHeight="1" x14ac:dyDescent="0.35">
      <c r="A118" s="9" t="s">
        <v>125</v>
      </c>
      <c r="B118" s="10" t="s">
        <v>56</v>
      </c>
      <c r="C118" s="26">
        <v>7294.9</v>
      </c>
      <c r="D118" s="22"/>
    </row>
    <row r="119" spans="1:4" ht="21" customHeight="1" x14ac:dyDescent="0.35">
      <c r="A119" s="16" t="s">
        <v>132</v>
      </c>
      <c r="B119" s="17" t="s">
        <v>57</v>
      </c>
      <c r="C119" s="18">
        <f>SUM(C120,C143,C147,C152)</f>
        <v>1106601.7</v>
      </c>
      <c r="D119" s="23"/>
    </row>
    <row r="120" spans="1:4" ht="36" x14ac:dyDescent="0.35">
      <c r="A120" s="4" t="s">
        <v>212</v>
      </c>
      <c r="B120" s="5" t="s">
        <v>213</v>
      </c>
      <c r="C120" s="24">
        <f>SUM(C121,C125,C129,C133,C135,C137,C139)</f>
        <v>4795.4000000000005</v>
      </c>
      <c r="D120" s="22"/>
    </row>
    <row r="121" spans="1:4" ht="57.75" customHeight="1" x14ac:dyDescent="0.35">
      <c r="A121" s="4" t="s">
        <v>178</v>
      </c>
      <c r="B121" s="5" t="s">
        <v>253</v>
      </c>
      <c r="C121" s="24">
        <f>C122</f>
        <v>29</v>
      </c>
      <c r="D121" s="22"/>
    </row>
    <row r="122" spans="1:4" ht="75" customHeight="1" x14ac:dyDescent="0.35">
      <c r="A122" s="4" t="s">
        <v>172</v>
      </c>
      <c r="B122" s="5" t="s">
        <v>254</v>
      </c>
      <c r="C122" s="24">
        <f>SUM(C123:C124)</f>
        <v>29</v>
      </c>
      <c r="D122" s="22"/>
    </row>
    <row r="123" spans="1:4" ht="72" x14ac:dyDescent="0.35">
      <c r="A123" s="4" t="s">
        <v>214</v>
      </c>
      <c r="B123" s="5" t="s">
        <v>254</v>
      </c>
      <c r="C123" s="24">
        <v>6.5</v>
      </c>
      <c r="D123" s="22"/>
    </row>
    <row r="124" spans="1:4" ht="72" x14ac:dyDescent="0.35">
      <c r="A124" s="4" t="s">
        <v>215</v>
      </c>
      <c r="B124" s="5" t="s">
        <v>254</v>
      </c>
      <c r="C124" s="24">
        <v>22.5</v>
      </c>
      <c r="D124" s="22"/>
    </row>
    <row r="125" spans="1:4" ht="75" customHeight="1" x14ac:dyDescent="0.35">
      <c r="A125" s="4" t="s">
        <v>216</v>
      </c>
      <c r="B125" s="5" t="s">
        <v>255</v>
      </c>
      <c r="C125" s="24">
        <f>C126</f>
        <v>992.19999999999993</v>
      </c>
      <c r="D125" s="22"/>
    </row>
    <row r="126" spans="1:4" ht="97.5" customHeight="1" x14ac:dyDescent="0.35">
      <c r="A126" s="4" t="s">
        <v>217</v>
      </c>
      <c r="B126" s="5" t="s">
        <v>218</v>
      </c>
      <c r="C126" s="24">
        <f>SUM(C127:C128)</f>
        <v>992.19999999999993</v>
      </c>
      <c r="D126" s="22"/>
    </row>
    <row r="127" spans="1:4" ht="97.5" customHeight="1" x14ac:dyDescent="0.35">
      <c r="A127" s="4" t="s">
        <v>219</v>
      </c>
      <c r="B127" s="5" t="s">
        <v>218</v>
      </c>
      <c r="C127" s="24">
        <v>45.9</v>
      </c>
      <c r="D127" s="22"/>
    </row>
    <row r="128" spans="1:4" ht="98.25" customHeight="1" x14ac:dyDescent="0.35">
      <c r="A128" s="4" t="s">
        <v>220</v>
      </c>
      <c r="B128" s="5" t="s">
        <v>218</v>
      </c>
      <c r="C128" s="24">
        <v>946.3</v>
      </c>
      <c r="D128" s="22"/>
    </row>
    <row r="129" spans="1:4" ht="59.25" customHeight="1" x14ac:dyDescent="0.35">
      <c r="A129" s="4" t="s">
        <v>221</v>
      </c>
      <c r="B129" s="5" t="s">
        <v>222</v>
      </c>
      <c r="C129" s="24">
        <f>C130</f>
        <v>35.300000000000004</v>
      </c>
      <c r="D129" s="22"/>
    </row>
    <row r="130" spans="1:4" ht="76.5" customHeight="1" x14ac:dyDescent="0.35">
      <c r="A130" s="4" t="s">
        <v>292</v>
      </c>
      <c r="B130" s="5" t="s">
        <v>223</v>
      </c>
      <c r="C130" s="24">
        <f>SUM(C131:C132)</f>
        <v>35.300000000000004</v>
      </c>
      <c r="D130" s="22"/>
    </row>
    <row r="131" spans="1:4" ht="79.5" customHeight="1" x14ac:dyDescent="0.35">
      <c r="A131" s="4" t="s">
        <v>291</v>
      </c>
      <c r="B131" s="5" t="s">
        <v>223</v>
      </c>
      <c r="C131" s="24">
        <v>3.2</v>
      </c>
      <c r="D131" s="22"/>
    </row>
    <row r="132" spans="1:4" ht="72" x14ac:dyDescent="0.35">
      <c r="A132" s="4" t="s">
        <v>224</v>
      </c>
      <c r="B132" s="5" t="s">
        <v>223</v>
      </c>
      <c r="C132" s="24">
        <v>32.1</v>
      </c>
      <c r="D132" s="22"/>
    </row>
    <row r="133" spans="1:4" ht="78.75" customHeight="1" x14ac:dyDescent="0.35">
      <c r="A133" s="4" t="s">
        <v>225</v>
      </c>
      <c r="B133" s="5" t="s">
        <v>256</v>
      </c>
      <c r="C133" s="24">
        <f>C134</f>
        <v>1591.5</v>
      </c>
      <c r="D133" s="22"/>
    </row>
    <row r="134" spans="1:4" ht="96.75" customHeight="1" x14ac:dyDescent="0.35">
      <c r="A134" s="4" t="s">
        <v>226</v>
      </c>
      <c r="B134" s="5" t="s">
        <v>227</v>
      </c>
      <c r="C134" s="24">
        <v>1591.5</v>
      </c>
      <c r="D134" s="22"/>
    </row>
    <row r="135" spans="1:4" ht="155.25" customHeight="1" x14ac:dyDescent="0.35">
      <c r="A135" s="4" t="s">
        <v>228</v>
      </c>
      <c r="B135" s="29" t="s">
        <v>364</v>
      </c>
      <c r="C135" s="24">
        <f>C136</f>
        <v>68.8</v>
      </c>
      <c r="D135" s="22"/>
    </row>
    <row r="136" spans="1:4" ht="134.25" customHeight="1" x14ac:dyDescent="0.35">
      <c r="A136" s="4" t="s">
        <v>229</v>
      </c>
      <c r="B136" s="5" t="s">
        <v>365</v>
      </c>
      <c r="C136" s="24">
        <v>68.8</v>
      </c>
      <c r="D136" s="22"/>
    </row>
    <row r="137" spans="1:4" ht="61.5" customHeight="1" x14ac:dyDescent="0.35">
      <c r="A137" s="4" t="s">
        <v>230</v>
      </c>
      <c r="B137" s="5" t="s">
        <v>231</v>
      </c>
      <c r="C137" s="24">
        <f>C138</f>
        <v>515.5</v>
      </c>
      <c r="D137" s="22"/>
    </row>
    <row r="138" spans="1:4" ht="75" customHeight="1" x14ac:dyDescent="0.35">
      <c r="A138" s="4" t="s">
        <v>233</v>
      </c>
      <c r="B138" s="5" t="s">
        <v>232</v>
      </c>
      <c r="C138" s="24">
        <v>515.5</v>
      </c>
      <c r="D138" s="22"/>
    </row>
    <row r="139" spans="1:4" ht="72" x14ac:dyDescent="0.35">
      <c r="A139" s="4" t="s">
        <v>234</v>
      </c>
      <c r="B139" s="5" t="s">
        <v>325</v>
      </c>
      <c r="C139" s="24">
        <f>C140</f>
        <v>1563.1000000000001</v>
      </c>
      <c r="D139" s="22"/>
    </row>
    <row r="140" spans="1:4" ht="90" x14ac:dyDescent="0.35">
      <c r="A140" s="4" t="s">
        <v>235</v>
      </c>
      <c r="B140" s="5" t="s">
        <v>236</v>
      </c>
      <c r="C140" s="24">
        <f>SUM(C141:C142)</f>
        <v>1563.1000000000001</v>
      </c>
      <c r="D140" s="22"/>
    </row>
    <row r="141" spans="1:4" ht="90" x14ac:dyDescent="0.35">
      <c r="A141" s="4" t="s">
        <v>237</v>
      </c>
      <c r="B141" s="5" t="s">
        <v>236</v>
      </c>
      <c r="C141" s="24">
        <v>37.200000000000003</v>
      </c>
      <c r="D141" s="22"/>
    </row>
    <row r="142" spans="1:4" ht="90" x14ac:dyDescent="0.35">
      <c r="A142" s="4" t="s">
        <v>238</v>
      </c>
      <c r="B142" s="5" t="s">
        <v>236</v>
      </c>
      <c r="C142" s="24">
        <v>1525.9</v>
      </c>
      <c r="D142" s="22"/>
    </row>
    <row r="143" spans="1:4" ht="41.25" customHeight="1" x14ac:dyDescent="0.35">
      <c r="A143" s="4" t="s">
        <v>166</v>
      </c>
      <c r="B143" s="5" t="s">
        <v>167</v>
      </c>
      <c r="C143" s="24">
        <f>C144</f>
        <v>112.7</v>
      </c>
      <c r="D143" s="22"/>
    </row>
    <row r="144" spans="1:4" ht="54" x14ac:dyDescent="0.35">
      <c r="A144" s="4" t="s">
        <v>168</v>
      </c>
      <c r="B144" s="5" t="s">
        <v>169</v>
      </c>
      <c r="C144" s="24">
        <f>SUM(C145:C146)</f>
        <v>112.7</v>
      </c>
      <c r="D144" s="22"/>
    </row>
    <row r="145" spans="1:6" ht="54" x14ac:dyDescent="0.35">
      <c r="A145" s="4" t="s">
        <v>170</v>
      </c>
      <c r="B145" s="5" t="s">
        <v>169</v>
      </c>
      <c r="C145" s="24">
        <v>79.5</v>
      </c>
      <c r="D145" s="22"/>
    </row>
    <row r="146" spans="1:6" ht="54" x14ac:dyDescent="0.35">
      <c r="A146" s="4" t="s">
        <v>171</v>
      </c>
      <c r="B146" s="5" t="s">
        <v>169</v>
      </c>
      <c r="C146" s="24">
        <v>33.200000000000003</v>
      </c>
      <c r="D146" s="22"/>
    </row>
    <row r="147" spans="1:6" ht="114" customHeight="1" x14ac:dyDescent="0.35">
      <c r="A147" s="4" t="s">
        <v>258</v>
      </c>
      <c r="B147" s="5" t="s">
        <v>179</v>
      </c>
      <c r="C147" s="24">
        <f>SUM(C148,C150)</f>
        <v>22372.2</v>
      </c>
      <c r="D147" s="22"/>
    </row>
    <row r="148" spans="1:6" ht="59.25" customHeight="1" x14ac:dyDescent="0.35">
      <c r="A148" s="4" t="s">
        <v>173</v>
      </c>
      <c r="B148" s="5" t="s">
        <v>174</v>
      </c>
      <c r="C148" s="24">
        <f>C149</f>
        <v>6596.7</v>
      </c>
      <c r="D148" s="22"/>
    </row>
    <row r="149" spans="1:6" ht="77.25" customHeight="1" x14ac:dyDescent="0.35">
      <c r="A149" s="4" t="s">
        <v>175</v>
      </c>
      <c r="B149" s="5" t="s">
        <v>176</v>
      </c>
      <c r="C149" s="24">
        <v>6596.7</v>
      </c>
      <c r="D149" s="22"/>
    </row>
    <row r="150" spans="1:6" ht="79.5" customHeight="1" x14ac:dyDescent="0.35">
      <c r="A150" s="4" t="s">
        <v>239</v>
      </c>
      <c r="B150" s="5" t="s">
        <v>240</v>
      </c>
      <c r="C150" s="24">
        <f>C151</f>
        <v>15775.5</v>
      </c>
      <c r="D150" s="22"/>
    </row>
    <row r="151" spans="1:6" ht="77.25" customHeight="1" x14ac:dyDescent="0.35">
      <c r="A151" s="4" t="s">
        <v>241</v>
      </c>
      <c r="B151" s="5" t="s">
        <v>242</v>
      </c>
      <c r="C151" s="24">
        <v>15775.5</v>
      </c>
      <c r="D151" s="22"/>
    </row>
    <row r="152" spans="1:6" ht="24" customHeight="1" x14ac:dyDescent="0.35">
      <c r="A152" s="4" t="s">
        <v>180</v>
      </c>
      <c r="B152" s="5" t="s">
        <v>181</v>
      </c>
      <c r="C152" s="24">
        <f>C153+C155</f>
        <v>1079321.3999999999</v>
      </c>
      <c r="D152" s="22"/>
    </row>
    <row r="153" spans="1:6" ht="36" x14ac:dyDescent="0.35">
      <c r="A153" s="4" t="s">
        <v>164</v>
      </c>
      <c r="B153" s="5" t="s">
        <v>165</v>
      </c>
      <c r="C153" s="24">
        <f>C154</f>
        <v>770830.6</v>
      </c>
      <c r="D153" s="22"/>
    </row>
    <row r="154" spans="1:6" ht="60" customHeight="1" x14ac:dyDescent="0.35">
      <c r="A154" s="4" t="s">
        <v>404</v>
      </c>
      <c r="B154" s="29" t="s">
        <v>359</v>
      </c>
      <c r="C154" s="24">
        <v>770830.6</v>
      </c>
      <c r="D154" s="22"/>
    </row>
    <row r="155" spans="1:6" ht="90" x14ac:dyDescent="0.35">
      <c r="A155" s="4" t="s">
        <v>402</v>
      </c>
      <c r="B155" s="29" t="s">
        <v>403</v>
      </c>
      <c r="C155" s="24">
        <v>308490.8</v>
      </c>
      <c r="D155" s="22"/>
    </row>
    <row r="156" spans="1:6" ht="18" x14ac:dyDescent="0.35">
      <c r="A156" s="16" t="s">
        <v>133</v>
      </c>
      <c r="B156" s="17" t="s">
        <v>58</v>
      </c>
      <c r="C156" s="18">
        <f>SUM(C157,C207,C212,C218)</f>
        <v>12330214.200000001</v>
      </c>
      <c r="D156" s="22"/>
      <c r="F156" s="19"/>
    </row>
    <row r="157" spans="1:6" ht="39" customHeight="1" x14ac:dyDescent="0.35">
      <c r="A157" s="16" t="s">
        <v>134</v>
      </c>
      <c r="B157" s="17" t="s">
        <v>59</v>
      </c>
      <c r="C157" s="18">
        <f>SUM(C158,C175,C202)</f>
        <v>10968596.500000002</v>
      </c>
      <c r="D157" s="22"/>
      <c r="F157" s="19"/>
    </row>
    <row r="158" spans="1:6" ht="36" x14ac:dyDescent="0.35">
      <c r="A158" s="4" t="s">
        <v>152</v>
      </c>
      <c r="B158" s="5" t="s">
        <v>60</v>
      </c>
      <c r="C158" s="24">
        <f>SUM(C159,C161,C163,C165,C167)</f>
        <v>2009699.8999999997</v>
      </c>
      <c r="D158" s="22"/>
      <c r="F158" s="19"/>
    </row>
    <row r="159" spans="1:6" ht="95.25" customHeight="1" x14ac:dyDescent="0.35">
      <c r="A159" s="4" t="s">
        <v>284</v>
      </c>
      <c r="B159" s="5" t="s">
        <v>287</v>
      </c>
      <c r="C159" s="24">
        <f>C160</f>
        <v>1569639.9</v>
      </c>
      <c r="D159" s="22"/>
      <c r="F159" s="19"/>
    </row>
    <row r="160" spans="1:6" ht="96" customHeight="1" x14ac:dyDescent="0.35">
      <c r="A160" s="4" t="s">
        <v>285</v>
      </c>
      <c r="B160" s="5" t="s">
        <v>286</v>
      </c>
      <c r="C160" s="24">
        <v>1569639.9</v>
      </c>
      <c r="D160" s="22"/>
      <c r="F160" s="19"/>
    </row>
    <row r="161" spans="1:6" ht="54" x14ac:dyDescent="0.35">
      <c r="A161" s="4" t="s">
        <v>243</v>
      </c>
      <c r="B161" s="5" t="s">
        <v>244</v>
      </c>
      <c r="C161" s="24">
        <v>264244.90000000002</v>
      </c>
      <c r="D161" s="22"/>
      <c r="F161" s="19"/>
    </row>
    <row r="162" spans="1:6" ht="60" customHeight="1" x14ac:dyDescent="0.35">
      <c r="A162" s="4" t="s">
        <v>245</v>
      </c>
      <c r="B162" s="5" t="s">
        <v>246</v>
      </c>
      <c r="C162" s="24">
        <v>250138.7</v>
      </c>
      <c r="D162" s="22"/>
      <c r="F162" s="19"/>
    </row>
    <row r="163" spans="1:6" ht="18" x14ac:dyDescent="0.35">
      <c r="A163" s="4" t="s">
        <v>259</v>
      </c>
      <c r="B163" s="5" t="s">
        <v>260</v>
      </c>
      <c r="C163" s="24">
        <f>C164</f>
        <v>135.4</v>
      </c>
      <c r="D163" s="22"/>
      <c r="F163" s="19"/>
    </row>
    <row r="164" spans="1:6" ht="18" x14ac:dyDescent="0.35">
      <c r="A164" s="4" t="s">
        <v>257</v>
      </c>
      <c r="B164" s="5" t="s">
        <v>261</v>
      </c>
      <c r="C164" s="24">
        <v>135.4</v>
      </c>
      <c r="D164" s="22"/>
      <c r="F164" s="19"/>
    </row>
    <row r="165" spans="1:6" ht="39" customHeight="1" x14ac:dyDescent="0.35">
      <c r="A165" s="4" t="s">
        <v>247</v>
      </c>
      <c r="B165" s="5" t="s">
        <v>248</v>
      </c>
      <c r="C165" s="24">
        <f>C166</f>
        <v>59174.8</v>
      </c>
      <c r="D165" s="22"/>
      <c r="F165" s="19"/>
    </row>
    <row r="166" spans="1:6" ht="39" customHeight="1" x14ac:dyDescent="0.35">
      <c r="A166" s="4" t="s">
        <v>249</v>
      </c>
      <c r="B166" s="5" t="s">
        <v>250</v>
      </c>
      <c r="C166" s="24">
        <v>59174.8</v>
      </c>
      <c r="D166" s="22"/>
      <c r="F166" s="19"/>
    </row>
    <row r="167" spans="1:6" ht="21.75" customHeight="1" x14ac:dyDescent="0.35">
      <c r="A167" s="4" t="s">
        <v>153</v>
      </c>
      <c r="B167" s="5" t="s">
        <v>61</v>
      </c>
      <c r="C167" s="24">
        <f>C168</f>
        <v>116504.90000000001</v>
      </c>
      <c r="D167" s="22"/>
      <c r="F167" s="19"/>
    </row>
    <row r="168" spans="1:6" ht="21.75" customHeight="1" x14ac:dyDescent="0.35">
      <c r="A168" s="4" t="s">
        <v>154</v>
      </c>
      <c r="B168" s="5" t="s">
        <v>62</v>
      </c>
      <c r="C168" s="24">
        <f>SUM(C169:C174)</f>
        <v>116504.90000000001</v>
      </c>
      <c r="D168" s="22"/>
      <c r="F168" s="19"/>
    </row>
    <row r="169" spans="1:6" ht="81.75" customHeight="1" x14ac:dyDescent="0.35">
      <c r="A169" s="4" t="s">
        <v>263</v>
      </c>
      <c r="B169" s="5" t="s">
        <v>332</v>
      </c>
      <c r="C169" s="24">
        <v>5741.3</v>
      </c>
      <c r="D169" s="22"/>
      <c r="F169" s="19"/>
    </row>
    <row r="170" spans="1:6" ht="72" x14ac:dyDescent="0.35">
      <c r="A170" s="4" t="s">
        <v>264</v>
      </c>
      <c r="B170" s="5" t="s">
        <v>333</v>
      </c>
      <c r="C170" s="24">
        <v>155.6</v>
      </c>
      <c r="D170" s="22"/>
      <c r="F170" s="19"/>
    </row>
    <row r="171" spans="1:6" ht="98.25" customHeight="1" x14ac:dyDescent="0.35">
      <c r="A171" s="4" t="s">
        <v>265</v>
      </c>
      <c r="B171" s="5" t="s">
        <v>334</v>
      </c>
      <c r="C171" s="24">
        <v>7590</v>
      </c>
      <c r="D171" s="22"/>
      <c r="F171" s="19"/>
    </row>
    <row r="172" spans="1:6" ht="116.25" customHeight="1" x14ac:dyDescent="0.35">
      <c r="A172" s="4" t="s">
        <v>323</v>
      </c>
      <c r="B172" s="5" t="s">
        <v>335</v>
      </c>
      <c r="C172" s="24">
        <v>6273</v>
      </c>
      <c r="D172" s="22"/>
      <c r="F172" s="19"/>
    </row>
    <row r="173" spans="1:6" ht="133.5" customHeight="1" x14ac:dyDescent="0.35">
      <c r="A173" s="4" t="s">
        <v>397</v>
      </c>
      <c r="B173" s="5" t="s">
        <v>399</v>
      </c>
      <c r="C173" s="24">
        <v>95537.8</v>
      </c>
      <c r="D173" s="22"/>
      <c r="F173" s="19"/>
    </row>
    <row r="174" spans="1:6" ht="108" x14ac:dyDescent="0.35">
      <c r="A174" s="4" t="s">
        <v>322</v>
      </c>
      <c r="B174" s="5" t="s">
        <v>336</v>
      </c>
      <c r="C174" s="24">
        <v>1207.2</v>
      </c>
      <c r="D174" s="22"/>
      <c r="F174" s="19"/>
    </row>
    <row r="175" spans="1:6" ht="21.75" customHeight="1" x14ac:dyDescent="0.35">
      <c r="A175" s="4" t="s">
        <v>155</v>
      </c>
      <c r="B175" s="5" t="s">
        <v>143</v>
      </c>
      <c r="C175" s="24">
        <f>SUM(C176,C198,C200)</f>
        <v>8689778.3000000007</v>
      </c>
      <c r="D175" s="23"/>
      <c r="F175" s="19"/>
    </row>
    <row r="176" spans="1:6" ht="40.5" customHeight="1" x14ac:dyDescent="0.35">
      <c r="A176" s="4" t="s">
        <v>156</v>
      </c>
      <c r="B176" s="5" t="s">
        <v>63</v>
      </c>
      <c r="C176" s="24">
        <f>C177</f>
        <v>8684286.0999999996</v>
      </c>
      <c r="D176" s="22"/>
      <c r="F176" s="19"/>
    </row>
    <row r="177" spans="1:6" ht="40.5" customHeight="1" x14ac:dyDescent="0.35">
      <c r="A177" s="4" t="s">
        <v>157</v>
      </c>
      <c r="B177" s="5" t="s">
        <v>64</v>
      </c>
      <c r="C177" s="24">
        <f>SUM(C178:C197)</f>
        <v>8684286.0999999996</v>
      </c>
      <c r="D177" s="22"/>
      <c r="F177" s="19"/>
    </row>
    <row r="178" spans="1:6" ht="135" customHeight="1" x14ac:dyDescent="0.35">
      <c r="A178" s="4" t="s">
        <v>266</v>
      </c>
      <c r="B178" s="5" t="s">
        <v>337</v>
      </c>
      <c r="C178" s="24">
        <v>2688</v>
      </c>
      <c r="D178" s="22"/>
      <c r="F178" s="19"/>
    </row>
    <row r="179" spans="1:6" ht="135" customHeight="1" x14ac:dyDescent="0.35">
      <c r="A179" s="4" t="s">
        <v>356</v>
      </c>
      <c r="B179" s="5" t="s">
        <v>357</v>
      </c>
      <c r="C179" s="24">
        <v>53877.2</v>
      </c>
      <c r="D179" s="22"/>
      <c r="F179" s="19"/>
    </row>
    <row r="180" spans="1:6" ht="288" customHeight="1" x14ac:dyDescent="0.35">
      <c r="A180" s="4" t="s">
        <v>267</v>
      </c>
      <c r="B180" s="5" t="s">
        <v>338</v>
      </c>
      <c r="C180" s="24">
        <v>965790.1</v>
      </c>
      <c r="D180" s="22"/>
      <c r="F180" s="19"/>
    </row>
    <row r="181" spans="1:6" ht="304.5" customHeight="1" x14ac:dyDescent="0.35">
      <c r="A181" s="4" t="s">
        <v>268</v>
      </c>
      <c r="B181" s="5" t="s">
        <v>339</v>
      </c>
      <c r="C181" s="24">
        <v>1172155.7</v>
      </c>
      <c r="D181" s="22"/>
      <c r="F181" s="19"/>
    </row>
    <row r="182" spans="1:6" ht="135" customHeight="1" x14ac:dyDescent="0.35">
      <c r="A182" s="4" t="s">
        <v>269</v>
      </c>
      <c r="B182" s="5" t="s">
        <v>340</v>
      </c>
      <c r="C182" s="24">
        <v>681.1</v>
      </c>
      <c r="D182" s="22"/>
      <c r="F182" s="19"/>
    </row>
    <row r="183" spans="1:6" ht="173.25" customHeight="1" x14ac:dyDescent="0.35">
      <c r="A183" s="4" t="s">
        <v>270</v>
      </c>
      <c r="B183" s="5" t="s">
        <v>341</v>
      </c>
      <c r="C183" s="24">
        <v>18263.2</v>
      </c>
      <c r="D183" s="22"/>
      <c r="F183" s="19"/>
    </row>
    <row r="184" spans="1:6" ht="96.75" customHeight="1" x14ac:dyDescent="0.35">
      <c r="A184" s="4" t="s">
        <v>271</v>
      </c>
      <c r="B184" s="5" t="s">
        <v>342</v>
      </c>
      <c r="C184" s="24">
        <v>8265.1</v>
      </c>
      <c r="D184" s="22"/>
      <c r="F184" s="19"/>
    </row>
    <row r="185" spans="1:6" ht="171" customHeight="1" x14ac:dyDescent="0.35">
      <c r="A185" s="4" t="s">
        <v>272</v>
      </c>
      <c r="B185" s="5" t="s">
        <v>343</v>
      </c>
      <c r="C185" s="24">
        <v>17297.5</v>
      </c>
      <c r="D185" s="22"/>
      <c r="F185" s="19"/>
    </row>
    <row r="186" spans="1:6" ht="137.25" customHeight="1" x14ac:dyDescent="0.35">
      <c r="A186" s="4" t="s">
        <v>273</v>
      </c>
      <c r="B186" s="5" t="s">
        <v>344</v>
      </c>
      <c r="C186" s="24">
        <v>2759.3</v>
      </c>
      <c r="D186" s="22"/>
      <c r="F186" s="19"/>
    </row>
    <row r="187" spans="1:6" ht="173.25" customHeight="1" x14ac:dyDescent="0.35">
      <c r="A187" s="4" t="s">
        <v>274</v>
      </c>
      <c r="B187" s="5" t="s">
        <v>345</v>
      </c>
      <c r="C187" s="24">
        <v>62716.800000000003</v>
      </c>
      <c r="D187" s="22"/>
      <c r="F187" s="19"/>
    </row>
    <row r="188" spans="1:6" ht="231.75" customHeight="1" x14ac:dyDescent="0.35">
      <c r="A188" s="4" t="s">
        <v>275</v>
      </c>
      <c r="B188" s="5" t="s">
        <v>346</v>
      </c>
      <c r="C188" s="24">
        <v>7053.8</v>
      </c>
      <c r="D188" s="22"/>
      <c r="F188" s="19"/>
    </row>
    <row r="189" spans="1:6" ht="306.75" customHeight="1" x14ac:dyDescent="0.35">
      <c r="A189" s="4" t="s">
        <v>276</v>
      </c>
      <c r="B189" s="5" t="s">
        <v>347</v>
      </c>
      <c r="C189" s="24">
        <v>3977455.9</v>
      </c>
      <c r="D189" s="22"/>
      <c r="F189" s="19"/>
    </row>
    <row r="190" spans="1:6" ht="189.75" customHeight="1" x14ac:dyDescent="0.35">
      <c r="A190" s="4" t="s">
        <v>277</v>
      </c>
      <c r="B190" s="5" t="s">
        <v>348</v>
      </c>
      <c r="C190" s="24">
        <v>46964</v>
      </c>
      <c r="D190" s="22"/>
      <c r="F190" s="19"/>
    </row>
    <row r="191" spans="1:6" ht="153" customHeight="1" x14ac:dyDescent="0.35">
      <c r="A191" s="4" t="s">
        <v>278</v>
      </c>
      <c r="B191" s="5" t="s">
        <v>349</v>
      </c>
      <c r="C191" s="24">
        <v>20818.5</v>
      </c>
      <c r="D191" s="22"/>
      <c r="F191" s="19"/>
    </row>
    <row r="192" spans="1:6" ht="284.25" customHeight="1" x14ac:dyDescent="0.35">
      <c r="A192" s="4" t="s">
        <v>279</v>
      </c>
      <c r="B192" s="5" t="s">
        <v>350</v>
      </c>
      <c r="C192" s="24">
        <v>2254837.2999999998</v>
      </c>
      <c r="D192" s="22"/>
      <c r="F192" s="19"/>
    </row>
    <row r="193" spans="1:6" ht="126" x14ac:dyDescent="0.35">
      <c r="A193" s="4" t="s">
        <v>280</v>
      </c>
      <c r="B193" s="5" t="s">
        <v>351</v>
      </c>
      <c r="C193" s="24">
        <v>17963.599999999999</v>
      </c>
      <c r="D193" s="22"/>
      <c r="F193" s="19"/>
    </row>
    <row r="194" spans="1:6" ht="126" x14ac:dyDescent="0.35">
      <c r="A194" s="4" t="s">
        <v>281</v>
      </c>
      <c r="B194" s="5" t="s">
        <v>352</v>
      </c>
      <c r="C194" s="24">
        <v>21774.5</v>
      </c>
      <c r="D194" s="22"/>
      <c r="F194" s="19"/>
    </row>
    <row r="195" spans="1:6" ht="154.5" customHeight="1" x14ac:dyDescent="0.35">
      <c r="A195" s="4" t="s">
        <v>302</v>
      </c>
      <c r="B195" s="5" t="s">
        <v>353</v>
      </c>
      <c r="C195" s="24">
        <v>27710.9</v>
      </c>
      <c r="D195" s="22"/>
      <c r="F195" s="19"/>
    </row>
    <row r="196" spans="1:6" ht="126" x14ac:dyDescent="0.35">
      <c r="A196" s="4" t="s">
        <v>324</v>
      </c>
      <c r="B196" s="5" t="s">
        <v>354</v>
      </c>
      <c r="C196" s="24">
        <v>5183</v>
      </c>
      <c r="D196" s="22"/>
      <c r="F196" s="19"/>
    </row>
    <row r="197" spans="1:6" ht="216" x14ac:dyDescent="0.35">
      <c r="A197" s="4" t="s">
        <v>282</v>
      </c>
      <c r="B197" s="5" t="s">
        <v>355</v>
      </c>
      <c r="C197" s="24">
        <v>30.6</v>
      </c>
      <c r="D197" s="22"/>
      <c r="F197" s="19"/>
    </row>
    <row r="198" spans="1:6" ht="75.75" customHeight="1" x14ac:dyDescent="0.35">
      <c r="A198" s="4" t="s">
        <v>158</v>
      </c>
      <c r="B198" s="5" t="s">
        <v>262</v>
      </c>
      <c r="C198" s="24">
        <f>C199</f>
        <v>5487.3</v>
      </c>
      <c r="D198" s="22"/>
      <c r="F198" s="19"/>
    </row>
    <row r="199" spans="1:6" ht="76.5" customHeight="1" x14ac:dyDescent="0.35">
      <c r="A199" s="4" t="s">
        <v>159</v>
      </c>
      <c r="B199" s="5" t="s">
        <v>144</v>
      </c>
      <c r="C199" s="24">
        <v>5487.3</v>
      </c>
      <c r="D199" s="22"/>
      <c r="F199" s="19"/>
    </row>
    <row r="200" spans="1:6" ht="57" customHeight="1" x14ac:dyDescent="0.35">
      <c r="A200" s="4" t="s">
        <v>160</v>
      </c>
      <c r="B200" s="5" t="s">
        <v>146</v>
      </c>
      <c r="C200" s="24">
        <f>C201</f>
        <v>4.9000000000000004</v>
      </c>
      <c r="D200" s="22"/>
      <c r="F200" s="19"/>
    </row>
    <row r="201" spans="1:6" ht="60.75" customHeight="1" x14ac:dyDescent="0.35">
      <c r="A201" s="4" t="s">
        <v>161</v>
      </c>
      <c r="B201" s="5" t="s">
        <v>145</v>
      </c>
      <c r="C201" s="24">
        <v>4.9000000000000004</v>
      </c>
      <c r="D201" s="22"/>
      <c r="F201" s="19"/>
    </row>
    <row r="202" spans="1:6" ht="18" x14ac:dyDescent="0.35">
      <c r="A202" s="4" t="s">
        <v>389</v>
      </c>
      <c r="B202" s="5" t="s">
        <v>390</v>
      </c>
      <c r="C202" s="24">
        <f>C203+C205</f>
        <v>269118.3</v>
      </c>
      <c r="D202" s="22"/>
      <c r="F202" s="19"/>
    </row>
    <row r="203" spans="1:6" ht="72" x14ac:dyDescent="0.35">
      <c r="A203" s="4" t="s">
        <v>391</v>
      </c>
      <c r="B203" s="5" t="s">
        <v>400</v>
      </c>
      <c r="C203" s="24">
        <f>C204</f>
        <v>22321.8</v>
      </c>
      <c r="D203" s="22"/>
      <c r="F203" s="19"/>
    </row>
    <row r="204" spans="1:6" ht="72" x14ac:dyDescent="0.35">
      <c r="A204" s="4" t="s">
        <v>392</v>
      </c>
      <c r="B204" s="5" t="s">
        <v>401</v>
      </c>
      <c r="C204" s="24">
        <v>22321.8</v>
      </c>
      <c r="D204" s="22"/>
      <c r="F204" s="19"/>
    </row>
    <row r="205" spans="1:6" ht="108" x14ac:dyDescent="0.35">
      <c r="A205" s="4" t="s">
        <v>393</v>
      </c>
      <c r="B205" s="5" t="s">
        <v>394</v>
      </c>
      <c r="C205" s="24">
        <f>C206</f>
        <v>246796.5</v>
      </c>
      <c r="D205" s="22"/>
      <c r="F205" s="19"/>
    </row>
    <row r="206" spans="1:6" ht="114.75" customHeight="1" x14ac:dyDescent="0.35">
      <c r="A206" s="4" t="s">
        <v>395</v>
      </c>
      <c r="B206" s="5" t="s">
        <v>396</v>
      </c>
      <c r="C206" s="24">
        <v>246796.5</v>
      </c>
      <c r="D206" s="22"/>
      <c r="F206" s="19"/>
    </row>
    <row r="207" spans="1:6" ht="39.75" customHeight="1" x14ac:dyDescent="0.35">
      <c r="A207" s="16" t="s">
        <v>326</v>
      </c>
      <c r="B207" s="17" t="s">
        <v>327</v>
      </c>
      <c r="C207" s="18">
        <f>C208</f>
        <v>1294961.3999999999</v>
      </c>
      <c r="D207" s="22"/>
      <c r="F207" s="19"/>
    </row>
    <row r="208" spans="1:6" ht="41.25" customHeight="1" x14ac:dyDescent="0.35">
      <c r="A208" s="4" t="s">
        <v>328</v>
      </c>
      <c r="B208" s="5" t="s">
        <v>329</v>
      </c>
      <c r="C208" s="24">
        <f>C209+C210+C211</f>
        <v>1294961.3999999999</v>
      </c>
      <c r="D208" s="22"/>
      <c r="F208" s="19"/>
    </row>
    <row r="209" spans="1:6" ht="54" x14ac:dyDescent="0.35">
      <c r="A209" s="4" t="s">
        <v>330</v>
      </c>
      <c r="B209" s="5" t="s">
        <v>331</v>
      </c>
      <c r="C209" s="24">
        <v>912714.4</v>
      </c>
      <c r="D209" s="22"/>
      <c r="F209" s="19"/>
    </row>
    <row r="210" spans="1:6" ht="54" x14ac:dyDescent="0.35">
      <c r="A210" s="4" t="s">
        <v>406</v>
      </c>
      <c r="B210" s="5" t="s">
        <v>331</v>
      </c>
      <c r="C210" s="24">
        <v>319122</v>
      </c>
      <c r="D210" s="22"/>
      <c r="F210" s="19"/>
    </row>
    <row r="211" spans="1:6" ht="54" x14ac:dyDescent="0.35">
      <c r="A211" s="4" t="s">
        <v>407</v>
      </c>
      <c r="B211" s="5" t="s">
        <v>331</v>
      </c>
      <c r="C211" s="24">
        <v>63125</v>
      </c>
      <c r="D211" s="22"/>
      <c r="F211" s="19"/>
    </row>
    <row r="212" spans="1:6" ht="70" x14ac:dyDescent="0.35">
      <c r="A212" s="16" t="s">
        <v>366</v>
      </c>
      <c r="B212" s="17" t="s">
        <v>367</v>
      </c>
      <c r="C212" s="18">
        <f>C213</f>
        <v>110844.6</v>
      </c>
      <c r="D212" s="22"/>
      <c r="F212" s="19"/>
    </row>
    <row r="213" spans="1:6" ht="72" x14ac:dyDescent="0.35">
      <c r="A213" s="4" t="s">
        <v>382</v>
      </c>
      <c r="B213" s="5" t="s">
        <v>383</v>
      </c>
      <c r="C213" s="24">
        <f>C214</f>
        <v>110844.6</v>
      </c>
      <c r="D213" s="22"/>
      <c r="F213" s="19"/>
    </row>
    <row r="214" spans="1:6" ht="72" x14ac:dyDescent="0.35">
      <c r="A214" s="4" t="s">
        <v>384</v>
      </c>
      <c r="B214" s="5" t="s">
        <v>385</v>
      </c>
      <c r="C214" s="24">
        <f>C215</f>
        <v>110844.6</v>
      </c>
      <c r="D214" s="22"/>
      <c r="F214" s="19"/>
    </row>
    <row r="215" spans="1:6" ht="36" x14ac:dyDescent="0.35">
      <c r="A215" s="4" t="s">
        <v>386</v>
      </c>
      <c r="B215" s="5" t="s">
        <v>387</v>
      </c>
      <c r="C215" s="24">
        <f>C216</f>
        <v>110844.6</v>
      </c>
      <c r="D215" s="22"/>
      <c r="F215" s="19"/>
    </row>
    <row r="216" spans="1:6" ht="41.25" customHeight="1" x14ac:dyDescent="0.35">
      <c r="A216" s="4" t="s">
        <v>380</v>
      </c>
      <c r="B216" s="5" t="s">
        <v>381</v>
      </c>
      <c r="C216" s="24">
        <f>C217</f>
        <v>110844.6</v>
      </c>
      <c r="D216" s="22"/>
    </row>
    <row r="217" spans="1:6" ht="41.25" customHeight="1" x14ac:dyDescent="0.35">
      <c r="A217" s="4" t="s">
        <v>378</v>
      </c>
      <c r="B217" s="5" t="s">
        <v>379</v>
      </c>
      <c r="C217" s="24">
        <v>110844.6</v>
      </c>
      <c r="D217" s="22"/>
      <c r="F217" s="19"/>
    </row>
    <row r="218" spans="1:6" ht="60" customHeight="1" x14ac:dyDescent="0.35">
      <c r="A218" s="16" t="s">
        <v>368</v>
      </c>
      <c r="B218" s="17" t="s">
        <v>369</v>
      </c>
      <c r="C218" s="18">
        <f>C219</f>
        <v>-44188.3</v>
      </c>
      <c r="D218" s="22"/>
      <c r="F218" s="19"/>
    </row>
    <row r="219" spans="1:6" ht="39" customHeight="1" x14ac:dyDescent="0.35">
      <c r="A219" s="4" t="s">
        <v>370</v>
      </c>
      <c r="B219" s="5" t="s">
        <v>371</v>
      </c>
      <c r="C219" s="24">
        <f>SUM(C220:C222)</f>
        <v>-44188.3</v>
      </c>
      <c r="D219" s="22"/>
      <c r="F219" s="19"/>
    </row>
    <row r="220" spans="1:6" ht="90" x14ac:dyDescent="0.35">
      <c r="A220" s="4" t="s">
        <v>372</v>
      </c>
      <c r="B220" s="5" t="s">
        <v>373</v>
      </c>
      <c r="C220" s="24">
        <v>-5945.8</v>
      </c>
      <c r="D220" s="22"/>
      <c r="F220" s="19"/>
    </row>
    <row r="221" spans="1:6" ht="59.25" customHeight="1" x14ac:dyDescent="0.35">
      <c r="A221" s="4" t="s">
        <v>374</v>
      </c>
      <c r="B221" s="5" t="s">
        <v>375</v>
      </c>
      <c r="C221" s="24">
        <v>-3827.5</v>
      </c>
      <c r="D221" s="22"/>
      <c r="F221" s="19"/>
    </row>
    <row r="222" spans="1:6" ht="54" x14ac:dyDescent="0.35">
      <c r="A222" s="4" t="s">
        <v>376</v>
      </c>
      <c r="B222" s="5" t="s">
        <v>377</v>
      </c>
      <c r="C222" s="24">
        <v>-34415</v>
      </c>
      <c r="D222" s="22"/>
      <c r="F222" s="19"/>
    </row>
    <row r="223" spans="1:6" ht="24.75" customHeight="1" x14ac:dyDescent="0.35">
      <c r="A223" s="16" t="s">
        <v>65</v>
      </c>
      <c r="B223" s="17" t="s">
        <v>66</v>
      </c>
      <c r="C223" s="18">
        <f>SUM(C17,C156)</f>
        <v>32449109.899999999</v>
      </c>
      <c r="F223" s="19"/>
    </row>
    <row r="224" spans="1:6" ht="18" x14ac:dyDescent="0.4">
      <c r="C224" s="11"/>
      <c r="F224" s="19"/>
    </row>
    <row r="225" spans="3:3" ht="17.5" x14ac:dyDescent="0.35">
      <c r="C225" s="12"/>
    </row>
  </sheetData>
  <mergeCells count="9">
    <mergeCell ref="A7:C7"/>
    <mergeCell ref="A8:C8"/>
    <mergeCell ref="A9:C9"/>
    <mergeCell ref="A12:C12"/>
    <mergeCell ref="A1:C1"/>
    <mergeCell ref="A2:C2"/>
    <mergeCell ref="A3:C3"/>
    <mergeCell ref="A4:C4"/>
    <mergeCell ref="A6:C6"/>
  </mergeCells>
  <pageMargins left="0.43307086614173229" right="0.23622047244094491" top="0.74803149606299213" bottom="0.74803149606299213" header="0.31496062992125984" footer="0.31496062992125984"/>
  <pageSetup paperSize="9" scale="65" fitToHeight="0" orientation="portrait" r:id="rId1"/>
  <headerFooter alignWithMargins="0">
    <oddHeader>&amp;CСтраница &amp;P</oddHeader>
    <oddFooter>&amp;CИзменения в решение Норильского городского Совета депутатов
"О бюджете муниципального образования город Норильск на 2024 год и на плановый период 2025 и 2026 годов"</oddFooter>
  </headerFooter>
  <rowBreaks count="1" manualBreakCount="1">
    <brk id="183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>BFT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Павлюк Наталия Павловна</cp:lastModifiedBy>
  <cp:lastPrinted>2024-04-12T07:25:42Z</cp:lastPrinted>
  <dcterms:created xsi:type="dcterms:W3CDTF">2006-02-07T12:07:20Z</dcterms:created>
  <dcterms:modified xsi:type="dcterms:W3CDTF">2024-04-22T02:45:07Z</dcterms:modified>
</cp:coreProperties>
</file>