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19200" windowHeight="11592"/>
  </bookViews>
  <sheets>
    <sheet name="защита населения" sheetId="2" r:id="rId1"/>
  </sheets>
  <definedNames>
    <definedName name="_xlnm._FilterDatabase" localSheetId="0" hidden="1">'защита населения'!$A$13:$S$79</definedName>
    <definedName name="_xlnm.Print_Titles" localSheetId="0">'защита населения'!$6:$7</definedName>
    <definedName name="_xlnm.Print_Area" localSheetId="0">'защита населения'!$A$1:$K$88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E36" i="2"/>
  <c r="F36" i="2"/>
  <c r="G36" i="2"/>
  <c r="H36" i="2"/>
  <c r="I36" i="2"/>
  <c r="J36" i="2"/>
  <c r="C36" i="2"/>
  <c r="E11" i="2" l="1"/>
  <c r="D41" i="2" l="1"/>
  <c r="E41" i="2"/>
  <c r="F41" i="2"/>
  <c r="G41" i="2"/>
  <c r="H41" i="2"/>
  <c r="I41" i="2"/>
  <c r="J41" i="2"/>
  <c r="C41" i="2"/>
  <c r="J87" i="2"/>
  <c r="I87" i="2"/>
  <c r="H87" i="2"/>
  <c r="G87" i="2"/>
  <c r="F87" i="2"/>
  <c r="E87" i="2"/>
  <c r="D87" i="2"/>
  <c r="C87" i="2"/>
  <c r="C12" i="2" l="1"/>
  <c r="C10" i="2"/>
  <c r="D50" i="2" l="1"/>
  <c r="E50" i="2"/>
  <c r="F50" i="2"/>
  <c r="G50" i="2"/>
  <c r="H50" i="2"/>
  <c r="I50" i="2"/>
  <c r="J50" i="2"/>
  <c r="C50" i="2"/>
  <c r="D43" i="2"/>
  <c r="D42" i="2" s="1"/>
  <c r="E43" i="2"/>
  <c r="F43" i="2"/>
  <c r="F42" i="2" s="1"/>
  <c r="G43" i="2"/>
  <c r="G42" i="2" s="1"/>
  <c r="H43" i="2"/>
  <c r="H42" i="2" s="1"/>
  <c r="I43" i="2"/>
  <c r="I42" i="2" s="1"/>
  <c r="J43" i="2"/>
  <c r="J42" i="2" s="1"/>
  <c r="C43" i="2"/>
  <c r="C42" i="2" s="1"/>
  <c r="J85" i="2"/>
  <c r="I85" i="2"/>
  <c r="H85" i="2"/>
  <c r="G85" i="2"/>
  <c r="F85" i="2"/>
  <c r="E85" i="2"/>
  <c r="D85" i="2"/>
  <c r="C85" i="2"/>
  <c r="J83" i="2"/>
  <c r="I83" i="2"/>
  <c r="H83" i="2"/>
  <c r="G83" i="2"/>
  <c r="F83" i="2"/>
  <c r="E83" i="2"/>
  <c r="D83" i="2"/>
  <c r="C83" i="2"/>
  <c r="E42" i="2" l="1"/>
  <c r="D39" i="2"/>
  <c r="E39" i="2"/>
  <c r="F39" i="2"/>
  <c r="G39" i="2"/>
  <c r="H39" i="2"/>
  <c r="I39" i="2"/>
  <c r="J39" i="2"/>
  <c r="C39" i="2"/>
  <c r="D33" i="2"/>
  <c r="E33" i="2"/>
  <c r="F33" i="2"/>
  <c r="G33" i="2"/>
  <c r="H33" i="2"/>
  <c r="I33" i="2"/>
  <c r="J33" i="2"/>
  <c r="C33" i="2"/>
  <c r="D30" i="2"/>
  <c r="E30" i="2"/>
  <c r="F30" i="2"/>
  <c r="G30" i="2"/>
  <c r="H30" i="2"/>
  <c r="I30" i="2"/>
  <c r="J30" i="2"/>
  <c r="C30" i="2"/>
  <c r="D19" i="2"/>
  <c r="E19" i="2"/>
  <c r="F19" i="2"/>
  <c r="G19" i="2"/>
  <c r="H19" i="2"/>
  <c r="I19" i="2"/>
  <c r="J19" i="2"/>
  <c r="C19" i="2"/>
  <c r="D14" i="2"/>
  <c r="D13" i="2" s="1"/>
  <c r="D11" i="2" s="1"/>
  <c r="D9" i="2" s="1"/>
  <c r="E14" i="2"/>
  <c r="E13" i="2" s="1"/>
  <c r="E9" i="2" s="1"/>
  <c r="F14" i="2"/>
  <c r="F13" i="2" s="1"/>
  <c r="F11" i="2" s="1"/>
  <c r="F9" i="2" s="1"/>
  <c r="G14" i="2"/>
  <c r="G13" i="2" s="1"/>
  <c r="G11" i="2" s="1"/>
  <c r="G9" i="2" s="1"/>
  <c r="H14" i="2"/>
  <c r="H13" i="2" s="1"/>
  <c r="H11" i="2" s="1"/>
  <c r="H9" i="2" s="1"/>
  <c r="I14" i="2"/>
  <c r="I13" i="2" s="1"/>
  <c r="I11" i="2" s="1"/>
  <c r="I9" i="2" s="1"/>
  <c r="J14" i="2"/>
  <c r="J13" i="2" s="1"/>
  <c r="J11" i="2" s="1"/>
  <c r="J9" i="2" s="1"/>
  <c r="C14" i="2"/>
  <c r="C13" i="2" s="1"/>
  <c r="C11" i="2" s="1"/>
  <c r="C9" i="2" s="1"/>
</calcChain>
</file>

<file path=xl/sharedStrings.xml><?xml version="1.0" encoding="utf-8"?>
<sst xmlns="http://schemas.openxmlformats.org/spreadsheetml/2006/main" count="167" uniqueCount="126">
  <si>
    <t>№ п/п</t>
  </si>
  <si>
    <t>Наименование объекта</t>
  </si>
  <si>
    <t>Подробное обоснование по видам выполняемых работ</t>
  </si>
  <si>
    <t>МБОУ "Лицей № 3", корп. 2, г. Норильск, Центральный район, ул. Набережная Урванцева, д. 35</t>
  </si>
  <si>
    <t>МБОУ "СШ № 29", г. Норильск, Центральный район, ул. Павлова, д. 21 А</t>
  </si>
  <si>
    <t xml:space="preserve">МБОУ "СШ № 30", г. Норильск, район Талнах, ул. Бауманская, д. 12 </t>
  </si>
  <si>
    <t>МБОУ "СШ № 38", корп. 2, г. Норильск, район Талнах, ул. Енисейская, д. 24</t>
  </si>
  <si>
    <t>МБОУ "СШ № 39", г. Норильск, район Талнах, ул. Игарская, д. 40</t>
  </si>
  <si>
    <t>в том числе ПСД</t>
  </si>
  <si>
    <t>4.1.</t>
  </si>
  <si>
    <t>5.1.</t>
  </si>
  <si>
    <t>МБОУ "СШ № 28", корп. 1, г. Норильск, Центральный район, ул. Талнахская, д. 42</t>
  </si>
  <si>
    <t>МБОУ "СШ № 28", корп. 2, г. Норильск, Центральный район, ул. Талнахская, д. 54</t>
  </si>
  <si>
    <t>МБОУ "СШ № 31", г. Норильск, Центральный район, ул. Талнахская, д. 64</t>
  </si>
  <si>
    <t>МБОУ "СШ № 36", г. Норильск, район Талнах, ул. Бауманская, д. 22 А</t>
  </si>
  <si>
    <t>МБОУ "СШ № 38", корп. 1, г. Норильск, район Талнах, ул. Енисейская, д. 26</t>
  </si>
  <si>
    <t>МУ "Управление общего и дошкольного образования Администрации города Норильска"</t>
  </si>
  <si>
    <t>МБОУ "СШ № 1", корп. 2, г. Норильск, Центральный район, ул. Севастопольская, д. 8 А</t>
  </si>
  <si>
    <t>1.</t>
  </si>
  <si>
    <t>2.</t>
  </si>
  <si>
    <t>4.</t>
  </si>
  <si>
    <t>5.</t>
  </si>
  <si>
    <t>6.</t>
  </si>
  <si>
    <t>ВСЕГО                             2018 год</t>
  </si>
  <si>
    <t>ВСЕГО                           2019 год</t>
  </si>
  <si>
    <t>МУ "Управление по спорту Администрации города Норильска"</t>
  </si>
  <si>
    <t>Здание Управления ГОиЧС (штаб), городок МЧС "Наледная"</t>
  </si>
  <si>
    <t>МКУ "Служба спасения"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</si>
  <si>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</si>
  <si>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</si>
  <si>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Дошкольные учреждения</t>
  </si>
  <si>
    <t>Общеобразовательные учреждения</t>
  </si>
  <si>
    <t>МБОУ "Гимназия № 1", корп. 2, г. Норильск, Центральный район, ул. Талнахская, д. 23</t>
  </si>
  <si>
    <t>МБОУ "Гимназия № 1", корп. 1, г. Норильск, Центральный район, ул. Кирова, д. 30</t>
  </si>
  <si>
    <t>МБОУ "Гимназия № 7", корп. 2, г. Норильск, Центральный район, просп. Ленинский, д. 37 В</t>
  </si>
  <si>
    <t>МАОУ "Гимназия № 48", г. Норильск, район Талнах, ул. Бауманская, д. 15</t>
  </si>
  <si>
    <t xml:space="preserve"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 </t>
  </si>
  <si>
    <t>МБДОУ "Детский сад № 3 "Солнышко", г. Норильск, Центральный район, ул. Кирова, д. 18 А</t>
  </si>
  <si>
    <t xml:space="preserve">МБОУ "Лицей № 3", корп. 1, г. Норильск, Центральный район, ул. Комсомольская, д. 27 А </t>
  </si>
  <si>
    <t>МБОУ "СШ № 14", г. Норильск, Центральный район, ул. Бегичева, д. 11</t>
  </si>
  <si>
    <t>МБОУ "СШ № 17", г. Норильск, Центральный район, пр. Молодежный, д. 7</t>
  </si>
  <si>
    <t>МБОУ "СШ № 20", г. Норильск, район Талнах, ул. Маслова, д. 1</t>
  </si>
  <si>
    <t>МБОУ "СШ № 21", г. Норильск, Центральный район, ул. Хантайская, д. 17</t>
  </si>
  <si>
    <t>МБОУ "СШ № 33", г. Норильск, район Талнах, ул. Энтузиастов, д. 5</t>
  </si>
  <si>
    <t>МБОУ "СШ № 41", корп. 1, г. Норильск, Центральный район, ул. Озерная, д. 25</t>
  </si>
  <si>
    <t xml:space="preserve">МБОУ "СШ № 42", г. Норильск, район Талнах, ул. Игарская, д. 16 </t>
  </si>
  <si>
    <t xml:space="preserve">МБОУ "СШ № 16", г. Норильск, Центральный район, пр. Молодежный, д. 17 </t>
  </si>
  <si>
    <t xml:space="preserve">МБОУ "СШ № 23", г. Норильск, Центральный район, пр. Молодежный, д. 19 </t>
  </si>
  <si>
    <t>МБДОУ "Детский сад № 28 "Веселинка", г. Норильск, Центральный район, ул. Югославская, д. 10</t>
  </si>
  <si>
    <t>7.2.</t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</si>
  <si>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- модернизация системы АПС</t>
    </r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</si>
  <si>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 xml:space="preserve">- модернизация системы АПС </t>
    </r>
  </si>
  <si>
    <t>МБОУ "Гимназия № 1", корп. 3, г. Норильск, Центральный район, ул. Талнахская, д. 23, строение 1</t>
  </si>
  <si>
    <t>МБОУ "СШ № 32", корп. 1, г. Норильск, район Кайеркан, ул. Победы, д. 11</t>
  </si>
  <si>
    <t>ВСЕГО                           2020 год</t>
  </si>
  <si>
    <t>6.1.</t>
  </si>
  <si>
    <t>7.</t>
  </si>
  <si>
    <t>МБДОУ "Детский сад № 97 "Светлица", г. Норильск, Центральный район, ул. Хантайская, д. 35</t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</si>
  <si>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замена горючей отделки на путях эвакуации </t>
    </r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</si>
  <si>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- замена  дверей на противопожарные с пределом огнестойкости  в соответствии с требованиями пожарной безопасности (1, 4 эт.), отделка стен лестничной клетки, общий коридор 1 этажа разделить перегородкой с самозакрывающимися дверями, стены тамбура эвакуационного выхода, несущие элементы лестничного марша эвакуационного выхода, высота порога при выходе из помещения легкоатлетического манежа 35 см, установить люк с нормируемым пределом огнестойкости в проеме выхода на кровлю здания из лестничной клетки, размеры наружной пожарной лестницы П1-2 и ее ограждение не соответствуют значениям ГОСТ</t>
    </r>
  </si>
  <si>
    <t>МБОУ "СШ № 1", корп. 1, г. Норильск, Центральный район, ул. Комсомольская, д. 6</t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</si>
  <si>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- замена отделки стен, потолка и пола правой и левой лестничной клетки на негорючие материалы</t>
    </r>
  </si>
  <si>
    <t xml:space="preserve">МБОУ "СШ № 37", г. Норильск, район Кайеркан, ул. Первомайская, д. 34 </t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</si>
  <si>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замена отделки пола правой и левой рекреации, центрального холла 1, 2, 3 и 4 этажей на негорючие материалы </t>
    </r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</si>
  <si>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замена отделки пола на площадках первого этажа правой и левой лестничных клеток, замена напольного покрытия в спортивном зале на негорючие материалы</t>
    </r>
  </si>
  <si>
    <t>МБДОУ "Детский сад № 4 "Колокольчик", г. Норильск, район Талнах, ул. Горняков, д. 13</t>
  </si>
  <si>
    <t xml:space="preserve">МБДОУ "Детский сад № 9 "Зимушка", г. Норильск, район Талнах, ул. Новая, д. 7 </t>
  </si>
  <si>
    <t>МБДОУ "Детский сад № 14 "Олененок", корп. 2, г. Норильск, Центральный район, ул. Бегичева, д. 39 Б</t>
  </si>
  <si>
    <t>МБДОУ "Детский сад № 25 "Серебряное копытце", г. Норильск, район Талнах, ул. Пионерская, д. 6</t>
  </si>
  <si>
    <t>МБОУ "СШ № 43", г. Норильск, район Талнах, ул. Рудная, д. 15</t>
  </si>
  <si>
    <t xml:space="preserve">МБОУ "СШ № 45", г. Норильск, район Кайеркан, ул. Норильская, д. 6 </t>
  </si>
  <si>
    <t>МБУ "Дворец спорта "Арктика", г. Норильск, Центральный район, ул. Набережная Урванцева, д. 53</t>
  </si>
  <si>
    <t>МБОУ "СШ № 27", г. Норильск, район Талнах, ул. М. Кравца, д. 8 А</t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</si>
  <si>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- замена  деревянных дверей на противодымные 6 шт.</t>
    </r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</si>
  <si>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- замена отделки пола коридоров на 2 этаже на негорючие материалы, замена деревянных дверей на противодымные 20 шт., замена отделки стен, потолка и пола 3-х лестничных клеток на негорючие материалы</t>
    </r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</si>
  <si>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замена отделки пола на негорючие материалы рекреаций коридоров 2, 3 этажей, замена  деревянных дверей на противодымные 14 шт., с расширением проемов 2 шт., замена отделки стен, потолка и пола 3-х лестничных клеток на негорючие материалы</t>
    </r>
  </si>
  <si>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 xml:space="preserve">- ПСД на устройство 2-го эвакуационного выхода
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-  устройство 2-го эвакуационного выхода </t>
    </r>
  </si>
  <si>
    <t xml:space="preserve">Сведения о распределении расходов на 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 </t>
  </si>
  <si>
    <t>ВСЕГО                             2017 год</t>
  </si>
  <si>
    <t>3.</t>
  </si>
  <si>
    <t>3.1.</t>
  </si>
  <si>
    <t>МБДОУ "Детский сад № 46 "Надежда", г. Норильск, Центральный район, ул. Лауреатов, д. 63</t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</si>
  <si>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замена люков на противопожарные с пределом огнестойкости согласно требованиям пожарной безопасности - 2 шт. (выход на чердак); замена отделки стен, потолка и пола правой, левой, центральной лестничной клетки и коридоров 1,2,3 и 4 этажей на негорючие материалы</t>
    </r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</si>
  <si>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замена отделки стен, потолков, пола лестничной клетки эвакуационного выхода №№ 1,2,3,4,5,6,7,8 на негорючие материалы</t>
    </r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</si>
  <si>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замена отделки стен, потолка и пола правой, левой и центральной лестничной клетки на негорючие материалы; установка противопожарных дверных блоков с пределом огнестойкости в соответствии с требованиями пожарной безопасности - 3 шт.</t>
    </r>
  </si>
  <si>
    <t>МБОУ "Гимназия № 7", корп. 1, г. Норильск, Центральный район, просп. Ленинский, д. 45 В</t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</si>
  <si>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замена отделки стен, потолка и пола правой и левой лестничной клетки на негорючие материалы</t>
    </r>
  </si>
  <si>
    <t>МБОУ "СШ № 32", корп., 1, г. Норильск, район Кайеркан, ул. Победы, д. 11</t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</si>
  <si>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замена отделки стен, потолка и пола правой и левой лестничной клетки (в старшем и младшем блоке) на негорючие материалы</t>
    </r>
  </si>
  <si>
    <r>
      <rPr>
        <b/>
        <sz val="11"/>
        <color theme="1"/>
        <rFont val="Times New Roman"/>
        <family val="1"/>
        <charset val="204"/>
      </rPr>
      <t>2017</t>
    </r>
    <r>
      <rPr>
        <sz val="11"/>
        <color theme="1"/>
        <rFont val="Times New Roman"/>
        <family val="1"/>
        <charset val="204"/>
      </rPr>
      <t xml:space="preserve"> - замена двери на противопожарную с пределом огнестойкости  в соответствии с требованиями пожарной безопасности, замена люков на противопожарные с пределом огнестойкости согласно требованиям пожарной безопасности - 2 шт.</t>
    </r>
  </si>
  <si>
    <t>МУ "Управление по делам культуры и искусства Администрации города Норильска"</t>
  </si>
  <si>
    <t>МБУК "Городской центр культуры", г. Норильск, Центральный район, ул. Орджоникидзе, д. 15</t>
  </si>
  <si>
    <t>в т.ч. краевые средства</t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</si>
  <si>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облицовка фасада материалами, соответствующими нормам и требованиям пожарной безопасности - 6 000 м2, замена конструкций перегородок, отделяющих лестничные клетки 2,3,4 этажей (левая и правая сторона)</t>
    </r>
  </si>
  <si>
    <t>МБУ "Лыжная база "Оль-Гуль", г. Норильск, Вальковское шоссе</t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</si>
  <si>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устройство ограждающей конструкции с нормируемыми пределами огнестойкости, отделяющей помещения склада от помещения мастерской </t>
    </r>
  </si>
  <si>
    <t>МУ "Управление социальной политики Администрации города Норильска"</t>
  </si>
  <si>
    <t>Помещения Управления социальной политики, г. Норильск, Центральный район, ул. Нансена, д. 24</t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</si>
  <si>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замена дверных блоков в складском помещении, электрощитавой 2-го типа - 2 шт., установка дверей с расширением проемов до 1,2 м "в свету" - 1 шт.</t>
    </r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</si>
  <si>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разработка ПСД на монтажные работы системы АПС</t>
    </r>
    <r>
      <rPr>
        <b/>
        <sz val="11"/>
        <rFont val="Times New Roman"/>
        <family val="1"/>
        <charset val="204"/>
      </rPr>
      <t xml:space="preserve">
2018</t>
    </r>
    <r>
      <rPr>
        <sz val="11"/>
        <rFont val="Times New Roman"/>
        <family val="1"/>
        <charset val="204"/>
      </rPr>
      <t xml:space="preserve"> - модернизация системы АПС </t>
    </r>
  </si>
  <si>
    <t>МБОУ "СШ № 9", г. Норильск, Центральный район, ул. Талнахская, д. 71 А</t>
  </si>
  <si>
    <t>МБОУ "СШ № 13", корп. 1, г. Норильск, Центральный район, пл. Металлургов, д. 15</t>
  </si>
  <si>
    <t>МБОУ "СШ № 13", корп. 2, г. Норильск, Центральный район, пл. Металлургов, д. 23</t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</si>
  <si>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модернизация системы АПС</t>
    </r>
  </si>
  <si>
    <r>
      <rPr>
        <b/>
        <sz val="11"/>
        <rFont val="Times New Roman"/>
        <family val="1"/>
        <charset val="204"/>
      </rPr>
      <t>2017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</si>
  <si>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разработка ПСД на монтажные работы системы АПС</t>
    </r>
    <r>
      <rPr>
        <b/>
        <sz val="11"/>
        <rFont val="Times New Roman"/>
        <family val="1"/>
        <charset val="204"/>
      </rPr>
      <t xml:space="preserve">
2018 </t>
    </r>
    <r>
      <rPr>
        <sz val="11"/>
        <rFont val="Times New Roman"/>
        <family val="1"/>
        <charset val="204"/>
      </rPr>
      <t>- модернизация системы АПС</t>
    </r>
  </si>
  <si>
    <t>МБУ ДО "Талнахская детская школа искусств", г. Норильск, район Талнах, ул. Горняков, д. 9</t>
  </si>
  <si>
    <t>МАУ ДО "Норильский центр безопасности движения", г. Норильск, Центральный район, пр. Молодежный, д. 9</t>
  </si>
  <si>
    <t>Приложение № 7
к муниципальной программе
"Поддержание сохранности действующих и                                                                      строительство новых объектов социальной инфраструктуры"
на 2017 - 2020 гг.</t>
  </si>
  <si>
    <t>МБУ РЦ "Виктория", г. Норильск, Центральный район, ул. Нансена, д. 22</t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</si>
  <si>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замена дверных блоков, в количестве 12 штук</t>
    </r>
  </si>
  <si>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разработка ПСД на монтажные работы системы АПС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   </t>
    </r>
  </si>
  <si>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- разработка ПСД на монтажные работы системы АПС
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</si>
  <si>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АПС,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</si>
  <si>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</si>
  <si>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</si>
  <si>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    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</si>
  <si>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 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</si>
  <si>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- разработка ПСД на монтажные работы системы АПС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  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</si>
  <si>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      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</si>
  <si>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       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</si>
  <si>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                                                                    </t>
    </r>
    <r>
      <rPr>
        <b/>
        <sz val="11"/>
        <rFont val="Times New Roman"/>
        <family val="1"/>
        <charset val="204"/>
      </rPr>
      <t xml:space="preserve"> 2020</t>
    </r>
    <r>
      <rPr>
        <sz val="11"/>
        <rFont val="Times New Roman"/>
        <family val="1"/>
        <charset val="204"/>
      </rPr>
      <t xml:space="preserve"> - модернизация системы АПС </t>
    </r>
  </si>
  <si>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 xml:space="preserve">- разработка ПСД на монтажные работы системы АПС, </t>
    </r>
    <r>
      <rPr>
        <sz val="11"/>
        <rFont val="Times New Roman"/>
        <family val="1"/>
        <charset val="204"/>
      </rPr>
      <t xml:space="preserve">модернизация системы АПС </t>
    </r>
  </si>
  <si>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- разработка ПСД на монтажные работы системы АПС</t>
    </r>
  </si>
  <si>
    <r>
      <rPr>
        <b/>
        <sz val="11"/>
        <rFont val="Times New Roman"/>
        <family val="1"/>
        <charset val="204"/>
      </rPr>
      <t xml:space="preserve">2017 </t>
    </r>
    <r>
      <rPr>
        <sz val="11"/>
        <rFont val="Times New Roman"/>
        <family val="1"/>
        <charset val="204"/>
      </rPr>
      <t>- замена отделки стен, потолка и пола правой и левой лестничной клетки на негорючие материалы</t>
    </r>
    <r>
      <rPr>
        <b/>
        <sz val="11"/>
        <rFont val="Times New Roman"/>
        <family val="1"/>
        <charset val="204"/>
      </rPr>
      <t xml:space="preserve">
2018 </t>
    </r>
    <r>
      <rPr>
        <sz val="11"/>
        <rFont val="Times New Roman"/>
        <family val="1"/>
        <charset val="204"/>
      </rPr>
      <t>- замена отделки стен, потолка и пола левой лестничной клетки на негорючие материалы (2 166,9 тыс. руб.), установка перегородок между коридорами и лестничными клетками (993,6 тыс. руб.)</t>
    </r>
  </si>
  <si>
    <t>Приложение 4 к Постановлению
Администрации города Норильска
от 01.06.2018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</si>
</sst>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2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left" vertical="center" wrapText="1" shrinkToFi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 shrinkToFit="1"/>
    </xf>
    <xf numFmtId="164" fontId="5" fillId="2" borderId="1" xfId="1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 wrapText="1" shrinkToFit="1"/>
    </xf>
    <xf numFmtId="0" fontId="5" fillId="2" borderId="1" xfId="1" applyNumberFormat="1" applyFont="1" applyFill="1" applyBorder="1" applyAlignment="1">
      <alignment horizontal="left" vertical="center" wrapText="1" shrinkToFit="1"/>
    </xf>
    <xf numFmtId="0" fontId="11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4" fontId="11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8"/>
  <sheetViews>
    <sheetView tabSelected="1" view="pageBreakPreview" zoomScale="70" zoomScaleNormal="100" zoomScaleSheetLayoutView="70" workbookViewId="0">
      <selection activeCell="I83" sqref="I83"/>
    </sheetView>
  </sheetViews>
  <sheetFormatPr defaultColWidth="9.109375" defaultRowHeight="13.8" x14ac:dyDescent="0.3"/>
  <cols>
    <col min="1" max="1" width="4.88671875" style="1" customWidth="1"/>
    <col min="2" max="2" width="53.109375" style="1" customWidth="1"/>
    <col min="3" max="3" width="17.6640625" style="1" customWidth="1"/>
    <col min="4" max="4" width="15.88671875" style="1" customWidth="1"/>
    <col min="5" max="10" width="14.88671875" style="1" customWidth="1"/>
    <col min="11" max="11" width="79.6640625" style="1" customWidth="1"/>
    <col min="12" max="13" width="72.6640625" style="2" customWidth="1"/>
    <col min="14" max="16" width="9.109375" style="2"/>
    <col min="17" max="16384" width="9.109375" style="1"/>
  </cols>
  <sheetData>
    <row r="1" spans="1:19" ht="57.75" customHeight="1" x14ac:dyDescent="0.3">
      <c r="K1" s="19" t="s">
        <v>125</v>
      </c>
    </row>
    <row r="2" spans="1:19" ht="87.75" customHeight="1" x14ac:dyDescent="0.3">
      <c r="K2" s="14" t="s">
        <v>108</v>
      </c>
    </row>
    <row r="4" spans="1:19" ht="32.25" customHeight="1" x14ac:dyDescent="0.3">
      <c r="A4" s="24" t="s">
        <v>77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3"/>
      <c r="M4" s="3"/>
      <c r="N4" s="3"/>
      <c r="O4" s="3"/>
      <c r="P4" s="3"/>
      <c r="Q4" s="3"/>
      <c r="R4" s="3"/>
      <c r="S4" s="3"/>
    </row>
    <row r="5" spans="1:19" x14ac:dyDescent="0.3">
      <c r="K5" s="2"/>
    </row>
    <row r="6" spans="1:19" ht="15.75" customHeight="1" x14ac:dyDescent="0.3">
      <c r="A6" s="25" t="s">
        <v>0</v>
      </c>
      <c r="B6" s="23" t="s">
        <v>1</v>
      </c>
      <c r="C6" s="21" t="s">
        <v>78</v>
      </c>
      <c r="D6" s="23" t="s">
        <v>8</v>
      </c>
      <c r="E6" s="21" t="s">
        <v>23</v>
      </c>
      <c r="F6" s="23" t="s">
        <v>8</v>
      </c>
      <c r="G6" s="23" t="s">
        <v>24</v>
      </c>
      <c r="H6" s="23" t="s">
        <v>8</v>
      </c>
      <c r="I6" s="23" t="s">
        <v>54</v>
      </c>
      <c r="J6" s="23" t="s">
        <v>8</v>
      </c>
      <c r="K6" s="23" t="s">
        <v>2</v>
      </c>
    </row>
    <row r="7" spans="1:19" x14ac:dyDescent="0.3">
      <c r="A7" s="25"/>
      <c r="B7" s="23"/>
      <c r="C7" s="22"/>
      <c r="D7" s="23"/>
      <c r="E7" s="22"/>
      <c r="F7" s="23"/>
      <c r="G7" s="25"/>
      <c r="H7" s="23"/>
      <c r="I7" s="25"/>
      <c r="J7" s="23"/>
      <c r="K7" s="23"/>
    </row>
    <row r="8" spans="1:19" s="9" customFormat="1" x14ac:dyDescent="0.3">
      <c r="A8" s="4" t="s">
        <v>18</v>
      </c>
      <c r="B8" s="5" t="s">
        <v>19</v>
      </c>
      <c r="C8" s="5" t="s">
        <v>79</v>
      </c>
      <c r="D8" s="5" t="s">
        <v>80</v>
      </c>
      <c r="E8" s="6" t="s">
        <v>20</v>
      </c>
      <c r="F8" s="6" t="s">
        <v>9</v>
      </c>
      <c r="G8" s="7" t="s">
        <v>21</v>
      </c>
      <c r="H8" s="7" t="s">
        <v>10</v>
      </c>
      <c r="I8" s="7" t="s">
        <v>22</v>
      </c>
      <c r="J8" s="7" t="s">
        <v>55</v>
      </c>
      <c r="K8" s="4" t="s">
        <v>56</v>
      </c>
      <c r="L8" s="8"/>
      <c r="M8" s="8"/>
      <c r="N8" s="8"/>
      <c r="O8" s="8"/>
      <c r="P8" s="8"/>
    </row>
    <row r="9" spans="1:19" s="2" customFormat="1" ht="75.75" customHeight="1" x14ac:dyDescent="0.3">
      <c r="A9" s="26"/>
      <c r="B9" s="27" t="s">
        <v>28</v>
      </c>
      <c r="C9" s="28">
        <f>C11+C41</f>
        <v>67313.400000000009</v>
      </c>
      <c r="D9" s="28">
        <f t="shared" ref="D9:J9" si="0">D11+D41</f>
        <v>649.6</v>
      </c>
      <c r="E9" s="28">
        <f t="shared" si="0"/>
        <v>92090.4</v>
      </c>
      <c r="F9" s="28">
        <f t="shared" si="0"/>
        <v>298.60000000000002</v>
      </c>
      <c r="G9" s="28">
        <f t="shared" si="0"/>
        <v>44500</v>
      </c>
      <c r="H9" s="28">
        <f t="shared" si="0"/>
        <v>2000</v>
      </c>
      <c r="I9" s="28">
        <f t="shared" si="0"/>
        <v>36300</v>
      </c>
      <c r="J9" s="28">
        <f t="shared" si="0"/>
        <v>300</v>
      </c>
      <c r="K9" s="29"/>
    </row>
    <row r="10" spans="1:19" s="2" customFormat="1" x14ac:dyDescent="0.3">
      <c r="A10" s="26"/>
      <c r="B10" s="27" t="s">
        <v>92</v>
      </c>
      <c r="C10" s="28">
        <f>C32</f>
        <v>10236.4</v>
      </c>
      <c r="D10" s="28"/>
      <c r="E10" s="28"/>
      <c r="F10" s="28"/>
      <c r="G10" s="28"/>
      <c r="H10" s="28"/>
      <c r="I10" s="28"/>
      <c r="J10" s="28"/>
      <c r="K10" s="29"/>
    </row>
    <row r="11" spans="1:19" s="2" customFormat="1" ht="117" customHeight="1" x14ac:dyDescent="0.3">
      <c r="A11" s="26"/>
      <c r="B11" s="27" t="s">
        <v>29</v>
      </c>
      <c r="C11" s="30">
        <f>C13+C30+C33+C36+C39</f>
        <v>47107.400000000009</v>
      </c>
      <c r="D11" s="30">
        <f t="shared" ref="D11:J11" si="1">D13+D30+D33+D36+D39</f>
        <v>0</v>
      </c>
      <c r="E11" s="30">
        <f>E13+E30+E33+E36+E39</f>
        <v>30691.300000000003</v>
      </c>
      <c r="F11" s="30">
        <f t="shared" si="1"/>
        <v>199.2</v>
      </c>
      <c r="G11" s="30">
        <f t="shared" si="1"/>
        <v>2000</v>
      </c>
      <c r="H11" s="30">
        <f t="shared" si="1"/>
        <v>0</v>
      </c>
      <c r="I11" s="30">
        <f t="shared" si="1"/>
        <v>0</v>
      </c>
      <c r="J11" s="30">
        <f t="shared" si="1"/>
        <v>0</v>
      </c>
      <c r="K11" s="26"/>
    </row>
    <row r="12" spans="1:19" s="2" customFormat="1" x14ac:dyDescent="0.3">
      <c r="A12" s="26"/>
      <c r="B12" s="27" t="s">
        <v>92</v>
      </c>
      <c r="C12" s="30">
        <f>C32</f>
        <v>10236.4</v>
      </c>
      <c r="D12" s="30"/>
      <c r="E12" s="30"/>
      <c r="F12" s="30"/>
      <c r="G12" s="30"/>
      <c r="H12" s="30"/>
      <c r="I12" s="30"/>
      <c r="J12" s="30"/>
      <c r="K12" s="26"/>
    </row>
    <row r="13" spans="1:19" s="2" customFormat="1" ht="32.25" customHeight="1" x14ac:dyDescent="0.3">
      <c r="A13" s="31"/>
      <c r="B13" s="32" t="s">
        <v>16</v>
      </c>
      <c r="C13" s="28">
        <f>C14+C19</f>
        <v>33038.600000000006</v>
      </c>
      <c r="D13" s="28">
        <f t="shared" ref="D13:J13" si="2">D14+D19</f>
        <v>0</v>
      </c>
      <c r="E13" s="28">
        <f t="shared" si="2"/>
        <v>27730.7</v>
      </c>
      <c r="F13" s="28">
        <f t="shared" si="2"/>
        <v>0</v>
      </c>
      <c r="G13" s="28">
        <f t="shared" si="2"/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/>
    </row>
    <row r="14" spans="1:19" s="17" customFormat="1" ht="21" customHeight="1" x14ac:dyDescent="0.3">
      <c r="A14" s="31"/>
      <c r="B14" s="33" t="s">
        <v>30</v>
      </c>
      <c r="C14" s="34">
        <f>SUM(C15:C18)</f>
        <v>21919.200000000001</v>
      </c>
      <c r="D14" s="34">
        <f t="shared" ref="D14:J14" si="3">SUM(D15:D18)</f>
        <v>0</v>
      </c>
      <c r="E14" s="34">
        <f t="shared" si="3"/>
        <v>8132.2</v>
      </c>
      <c r="F14" s="34">
        <f t="shared" si="3"/>
        <v>0</v>
      </c>
      <c r="G14" s="34">
        <f t="shared" si="3"/>
        <v>0</v>
      </c>
      <c r="H14" s="34">
        <f t="shared" si="3"/>
        <v>0</v>
      </c>
      <c r="I14" s="34">
        <f t="shared" si="3"/>
        <v>0</v>
      </c>
      <c r="J14" s="34">
        <f t="shared" si="3"/>
        <v>0</v>
      </c>
      <c r="K14" s="28"/>
    </row>
    <row r="15" spans="1:19" s="2" customFormat="1" ht="69" customHeight="1" x14ac:dyDescent="0.3">
      <c r="A15" s="35">
        <v>1</v>
      </c>
      <c r="B15" s="10" t="s">
        <v>37</v>
      </c>
      <c r="C15" s="36">
        <v>9964.7000000000007</v>
      </c>
      <c r="D15" s="28"/>
      <c r="E15" s="28"/>
      <c r="F15" s="28"/>
      <c r="G15" s="28"/>
      <c r="H15" s="28"/>
      <c r="I15" s="28"/>
      <c r="J15" s="28"/>
      <c r="K15" s="11" t="s">
        <v>82</v>
      </c>
    </row>
    <row r="16" spans="1:19" s="2" customFormat="1" ht="39" customHeight="1" x14ac:dyDescent="0.3">
      <c r="A16" s="35">
        <v>2</v>
      </c>
      <c r="B16" s="10" t="s">
        <v>48</v>
      </c>
      <c r="C16" s="36">
        <v>8631.7999999999993</v>
      </c>
      <c r="D16" s="28"/>
      <c r="E16" s="28"/>
      <c r="F16" s="28"/>
      <c r="G16" s="28"/>
      <c r="H16" s="28"/>
      <c r="I16" s="28"/>
      <c r="J16" s="28"/>
      <c r="K16" s="11" t="s">
        <v>83</v>
      </c>
    </row>
    <row r="17" spans="1:11" s="2" customFormat="1" ht="49.5" customHeight="1" x14ac:dyDescent="0.3">
      <c r="A17" s="35">
        <v>3</v>
      </c>
      <c r="B17" s="10" t="s">
        <v>81</v>
      </c>
      <c r="C17" s="36">
        <v>3322.7</v>
      </c>
      <c r="D17" s="28"/>
      <c r="E17" s="28"/>
      <c r="F17" s="28"/>
      <c r="G17" s="28"/>
      <c r="H17" s="28"/>
      <c r="I17" s="28"/>
      <c r="J17" s="28"/>
      <c r="K17" s="11" t="s">
        <v>84</v>
      </c>
    </row>
    <row r="18" spans="1:11" s="2" customFormat="1" ht="27.6" x14ac:dyDescent="0.3">
      <c r="A18" s="35">
        <v>4</v>
      </c>
      <c r="B18" s="37" t="s">
        <v>57</v>
      </c>
      <c r="C18" s="37"/>
      <c r="D18" s="37"/>
      <c r="E18" s="38">
        <v>8132.2</v>
      </c>
      <c r="F18" s="38"/>
      <c r="G18" s="38"/>
      <c r="H18" s="38"/>
      <c r="I18" s="38"/>
      <c r="J18" s="38"/>
      <c r="K18" s="11" t="s">
        <v>58</v>
      </c>
    </row>
    <row r="19" spans="1:11" s="17" customFormat="1" ht="22.5" customHeight="1" x14ac:dyDescent="0.3">
      <c r="A19" s="31"/>
      <c r="B19" s="33" t="s">
        <v>31</v>
      </c>
      <c r="C19" s="34">
        <f>SUM(C20:C29)</f>
        <v>11119.400000000001</v>
      </c>
      <c r="D19" s="34">
        <f t="shared" ref="D19:J19" si="4">SUM(D20:D29)</f>
        <v>0</v>
      </c>
      <c r="E19" s="34">
        <f t="shared" si="4"/>
        <v>19598.5</v>
      </c>
      <c r="F19" s="34">
        <f t="shared" si="4"/>
        <v>0</v>
      </c>
      <c r="G19" s="34">
        <f t="shared" si="4"/>
        <v>0</v>
      </c>
      <c r="H19" s="34">
        <f t="shared" si="4"/>
        <v>0</v>
      </c>
      <c r="I19" s="34">
        <f t="shared" si="4"/>
        <v>0</v>
      </c>
      <c r="J19" s="34">
        <f t="shared" si="4"/>
        <v>0</v>
      </c>
      <c r="K19" s="28"/>
    </row>
    <row r="20" spans="1:11" ht="41.4" x14ac:dyDescent="0.3">
      <c r="A20" s="35">
        <v>1</v>
      </c>
      <c r="B20" s="10" t="s">
        <v>33</v>
      </c>
      <c r="C20" s="10"/>
      <c r="D20" s="10"/>
      <c r="E20" s="36">
        <v>3643.8</v>
      </c>
      <c r="F20" s="39"/>
      <c r="G20" s="40"/>
      <c r="H20" s="40"/>
      <c r="I20" s="40"/>
      <c r="J20" s="40"/>
      <c r="K20" s="11" t="s">
        <v>74</v>
      </c>
    </row>
    <row r="21" spans="1:11" ht="47.25" customHeight="1" x14ac:dyDescent="0.3">
      <c r="A21" s="35">
        <v>2</v>
      </c>
      <c r="B21" s="10" t="s">
        <v>32</v>
      </c>
      <c r="C21" s="10"/>
      <c r="D21" s="10"/>
      <c r="E21" s="36">
        <v>2415.4</v>
      </c>
      <c r="F21" s="39"/>
      <c r="G21" s="39"/>
      <c r="H21" s="39"/>
      <c r="I21" s="39"/>
      <c r="J21" s="39"/>
      <c r="K21" s="11" t="s">
        <v>75</v>
      </c>
    </row>
    <row r="22" spans="1:11" ht="36" customHeight="1" x14ac:dyDescent="0.3">
      <c r="A22" s="35">
        <v>3</v>
      </c>
      <c r="B22" s="10" t="s">
        <v>52</v>
      </c>
      <c r="C22" s="10"/>
      <c r="D22" s="10"/>
      <c r="E22" s="36">
        <v>182.8</v>
      </c>
      <c r="F22" s="41"/>
      <c r="G22" s="41"/>
      <c r="H22" s="41"/>
      <c r="I22" s="41"/>
      <c r="J22" s="41"/>
      <c r="K22" s="11" t="s">
        <v>73</v>
      </c>
    </row>
    <row r="23" spans="1:11" ht="33" customHeight="1" x14ac:dyDescent="0.3">
      <c r="A23" s="35">
        <v>4</v>
      </c>
      <c r="B23" s="10" t="s">
        <v>60</v>
      </c>
      <c r="C23" s="10"/>
      <c r="D23" s="10"/>
      <c r="E23" s="36">
        <v>3748.3</v>
      </c>
      <c r="F23" s="41"/>
      <c r="G23" s="41"/>
      <c r="H23" s="41"/>
      <c r="I23" s="41"/>
      <c r="J23" s="41"/>
      <c r="K23" s="11" t="s">
        <v>61</v>
      </c>
    </row>
    <row r="24" spans="1:11" ht="40.5" customHeight="1" x14ac:dyDescent="0.3">
      <c r="A24" s="35">
        <v>5</v>
      </c>
      <c r="B24" s="10" t="s">
        <v>85</v>
      </c>
      <c r="C24" s="36">
        <v>2636.5</v>
      </c>
      <c r="D24" s="10"/>
      <c r="E24" s="36"/>
      <c r="F24" s="41"/>
      <c r="G24" s="41"/>
      <c r="H24" s="41"/>
      <c r="I24" s="41"/>
      <c r="J24" s="41"/>
      <c r="K24" s="11" t="s">
        <v>86</v>
      </c>
    </row>
    <row r="25" spans="1:11" ht="83.25" customHeight="1" x14ac:dyDescent="0.3">
      <c r="A25" s="35">
        <v>6</v>
      </c>
      <c r="B25" s="10" t="s">
        <v>34</v>
      </c>
      <c r="C25" s="36">
        <v>1666.6</v>
      </c>
      <c r="D25" s="10"/>
      <c r="E25" s="36">
        <v>3160.5</v>
      </c>
      <c r="F25" s="39"/>
      <c r="G25" s="39"/>
      <c r="H25" s="39"/>
      <c r="I25" s="39"/>
      <c r="J25" s="39"/>
      <c r="K25" s="11" t="s">
        <v>124</v>
      </c>
    </row>
    <row r="26" spans="1:11" ht="39" customHeight="1" x14ac:dyDescent="0.3">
      <c r="A26" s="35">
        <v>7</v>
      </c>
      <c r="B26" s="42" t="s">
        <v>40</v>
      </c>
      <c r="C26" s="42"/>
      <c r="D26" s="42"/>
      <c r="E26" s="36">
        <v>3778.4</v>
      </c>
      <c r="F26" s="39"/>
      <c r="G26" s="39"/>
      <c r="H26" s="39"/>
      <c r="I26" s="39"/>
      <c r="J26" s="39"/>
      <c r="K26" s="11" t="s">
        <v>63</v>
      </c>
    </row>
    <row r="27" spans="1:11" ht="45" customHeight="1" x14ac:dyDescent="0.3">
      <c r="A27" s="35">
        <v>8</v>
      </c>
      <c r="B27" s="10" t="s">
        <v>87</v>
      </c>
      <c r="C27" s="36">
        <v>6748.8</v>
      </c>
      <c r="D27" s="42"/>
      <c r="E27" s="36"/>
      <c r="F27" s="39"/>
      <c r="G27" s="39"/>
      <c r="H27" s="39"/>
      <c r="I27" s="39"/>
      <c r="J27" s="39"/>
      <c r="K27" s="11" t="s">
        <v>88</v>
      </c>
    </row>
    <row r="28" spans="1:11" ht="46.5" customHeight="1" x14ac:dyDescent="0.3">
      <c r="A28" s="35">
        <v>9</v>
      </c>
      <c r="B28" s="10" t="s">
        <v>62</v>
      </c>
      <c r="C28" s="10"/>
      <c r="D28" s="10"/>
      <c r="E28" s="36">
        <v>2669.3</v>
      </c>
      <c r="F28" s="39"/>
      <c r="G28" s="39"/>
      <c r="H28" s="39"/>
      <c r="I28" s="39"/>
      <c r="J28" s="39"/>
      <c r="K28" s="11" t="s">
        <v>64</v>
      </c>
    </row>
    <row r="29" spans="1:11" ht="54" customHeight="1" x14ac:dyDescent="0.3">
      <c r="A29" s="35">
        <v>10</v>
      </c>
      <c r="B29" s="10" t="s">
        <v>35</v>
      </c>
      <c r="C29" s="36">
        <v>67.5</v>
      </c>
      <c r="D29" s="10"/>
      <c r="E29" s="36"/>
      <c r="F29" s="39"/>
      <c r="G29" s="39"/>
      <c r="H29" s="39"/>
      <c r="I29" s="39"/>
      <c r="J29" s="39"/>
      <c r="K29" s="15" t="s">
        <v>89</v>
      </c>
    </row>
    <row r="30" spans="1:11" ht="36" customHeight="1" x14ac:dyDescent="0.3">
      <c r="A30" s="35"/>
      <c r="B30" s="43" t="s">
        <v>90</v>
      </c>
      <c r="C30" s="30">
        <f>SUM(C31)</f>
        <v>13561.8</v>
      </c>
      <c r="D30" s="30">
        <f t="shared" ref="D30:J30" si="5">SUM(D31)</f>
        <v>0</v>
      </c>
      <c r="E30" s="30">
        <f t="shared" si="5"/>
        <v>0</v>
      </c>
      <c r="F30" s="30">
        <f t="shared" si="5"/>
        <v>0</v>
      </c>
      <c r="G30" s="30">
        <f t="shared" si="5"/>
        <v>0</v>
      </c>
      <c r="H30" s="30">
        <f t="shared" si="5"/>
        <v>0</v>
      </c>
      <c r="I30" s="30">
        <f t="shared" si="5"/>
        <v>0</v>
      </c>
      <c r="J30" s="30">
        <f t="shared" si="5"/>
        <v>0</v>
      </c>
      <c r="K30" s="11"/>
    </row>
    <row r="31" spans="1:11" ht="41.4" x14ac:dyDescent="0.3">
      <c r="A31" s="35">
        <v>1</v>
      </c>
      <c r="B31" s="44" t="s">
        <v>91</v>
      </c>
      <c r="C31" s="36">
        <v>13561.8</v>
      </c>
      <c r="D31" s="10"/>
      <c r="E31" s="36"/>
      <c r="F31" s="39"/>
      <c r="G31" s="39"/>
      <c r="H31" s="39"/>
      <c r="I31" s="39"/>
      <c r="J31" s="39"/>
      <c r="K31" s="16" t="s">
        <v>93</v>
      </c>
    </row>
    <row r="32" spans="1:11" ht="24" customHeight="1" x14ac:dyDescent="0.3">
      <c r="A32" s="35"/>
      <c r="B32" s="44" t="s">
        <v>92</v>
      </c>
      <c r="C32" s="45">
        <v>10236.4</v>
      </c>
      <c r="D32" s="10"/>
      <c r="E32" s="36"/>
      <c r="F32" s="39"/>
      <c r="G32" s="39"/>
      <c r="H32" s="39"/>
      <c r="I32" s="39"/>
      <c r="J32" s="39"/>
      <c r="K32" s="15"/>
    </row>
    <row r="33" spans="1:16" ht="37.5" customHeight="1" x14ac:dyDescent="0.3">
      <c r="A33" s="35"/>
      <c r="B33" s="43" t="s">
        <v>25</v>
      </c>
      <c r="C33" s="30">
        <f>C34+C35</f>
        <v>379.4</v>
      </c>
      <c r="D33" s="30">
        <f t="shared" ref="D33:J33" si="6">D34+D35</f>
        <v>0</v>
      </c>
      <c r="E33" s="30">
        <f t="shared" si="6"/>
        <v>2243.4</v>
      </c>
      <c r="F33" s="30">
        <f t="shared" si="6"/>
        <v>0</v>
      </c>
      <c r="G33" s="30">
        <f t="shared" si="6"/>
        <v>0</v>
      </c>
      <c r="H33" s="30">
        <f t="shared" si="6"/>
        <v>0</v>
      </c>
      <c r="I33" s="30">
        <f t="shared" si="6"/>
        <v>0</v>
      </c>
      <c r="J33" s="30">
        <f t="shared" si="6"/>
        <v>0</v>
      </c>
      <c r="K33" s="11"/>
    </row>
    <row r="34" spans="1:16" ht="131.25" customHeight="1" x14ac:dyDescent="0.3">
      <c r="A34" s="46">
        <v>1</v>
      </c>
      <c r="B34" s="47" t="s">
        <v>71</v>
      </c>
      <c r="C34" s="47"/>
      <c r="D34" s="47"/>
      <c r="E34" s="38">
        <v>2243.4</v>
      </c>
      <c r="F34" s="38"/>
      <c r="G34" s="36"/>
      <c r="H34" s="36"/>
      <c r="I34" s="36"/>
      <c r="J34" s="36"/>
      <c r="K34" s="11" t="s">
        <v>59</v>
      </c>
    </row>
    <row r="35" spans="1:16" ht="44.25" customHeight="1" x14ac:dyDescent="0.3">
      <c r="A35" s="46">
        <v>2</v>
      </c>
      <c r="B35" s="48" t="s">
        <v>94</v>
      </c>
      <c r="C35" s="36">
        <v>379.4</v>
      </c>
      <c r="D35" s="47"/>
      <c r="E35" s="38"/>
      <c r="F35" s="38"/>
      <c r="G35" s="36"/>
      <c r="H35" s="36"/>
      <c r="I35" s="36"/>
      <c r="J35" s="36"/>
      <c r="K35" s="11" t="s">
        <v>95</v>
      </c>
    </row>
    <row r="36" spans="1:16" ht="39.75" customHeight="1" x14ac:dyDescent="0.3">
      <c r="A36" s="49"/>
      <c r="B36" s="43" t="s">
        <v>96</v>
      </c>
      <c r="C36" s="30">
        <f>C37+C38</f>
        <v>127.6</v>
      </c>
      <c r="D36" s="30">
        <f t="shared" ref="D36:J36" si="7">D37+D38</f>
        <v>0</v>
      </c>
      <c r="E36" s="30">
        <f t="shared" si="7"/>
        <v>518</v>
      </c>
      <c r="F36" s="30">
        <f t="shared" si="7"/>
        <v>0</v>
      </c>
      <c r="G36" s="30">
        <f t="shared" si="7"/>
        <v>0</v>
      </c>
      <c r="H36" s="30">
        <f t="shared" si="7"/>
        <v>0</v>
      </c>
      <c r="I36" s="30">
        <f t="shared" si="7"/>
        <v>0</v>
      </c>
      <c r="J36" s="30">
        <f t="shared" si="7"/>
        <v>0</v>
      </c>
      <c r="K36" s="30"/>
    </row>
    <row r="37" spans="1:16" ht="40.5" customHeight="1" x14ac:dyDescent="0.3">
      <c r="A37" s="46">
        <v>1</v>
      </c>
      <c r="B37" s="50" t="s">
        <v>97</v>
      </c>
      <c r="C37" s="36">
        <v>127.6</v>
      </c>
      <c r="D37" s="47"/>
      <c r="E37" s="38"/>
      <c r="F37" s="38"/>
      <c r="G37" s="36"/>
      <c r="H37" s="36"/>
      <c r="I37" s="36"/>
      <c r="J37" s="36"/>
      <c r="K37" s="11" t="s">
        <v>98</v>
      </c>
    </row>
    <row r="38" spans="1:16" ht="42" customHeight="1" x14ac:dyDescent="0.3">
      <c r="A38" s="46">
        <v>2</v>
      </c>
      <c r="B38" s="50" t="s">
        <v>109</v>
      </c>
      <c r="C38" s="36"/>
      <c r="D38" s="47"/>
      <c r="E38" s="38">
        <v>518</v>
      </c>
      <c r="F38" s="38"/>
      <c r="G38" s="36"/>
      <c r="H38" s="36"/>
      <c r="I38" s="36"/>
      <c r="J38" s="36"/>
      <c r="K38" s="11" t="s">
        <v>110</v>
      </c>
    </row>
    <row r="39" spans="1:16" s="13" customFormat="1" ht="31.5" customHeight="1" x14ac:dyDescent="0.3">
      <c r="A39" s="46"/>
      <c r="B39" s="51" t="s">
        <v>27</v>
      </c>
      <c r="C39" s="30">
        <f>C40</f>
        <v>0</v>
      </c>
      <c r="D39" s="30">
        <f t="shared" ref="D39:J39" si="8">D40</f>
        <v>0</v>
      </c>
      <c r="E39" s="30">
        <f t="shared" si="8"/>
        <v>199.2</v>
      </c>
      <c r="F39" s="30">
        <f t="shared" si="8"/>
        <v>199.2</v>
      </c>
      <c r="G39" s="30">
        <f t="shared" si="8"/>
        <v>2000</v>
      </c>
      <c r="H39" s="30">
        <f t="shared" si="8"/>
        <v>0</v>
      </c>
      <c r="I39" s="30">
        <f t="shared" si="8"/>
        <v>0</v>
      </c>
      <c r="J39" s="30">
        <f t="shared" si="8"/>
        <v>0</v>
      </c>
      <c r="K39" s="11"/>
      <c r="L39" s="12"/>
      <c r="M39" s="12"/>
      <c r="N39" s="12"/>
      <c r="O39" s="12"/>
      <c r="P39" s="12"/>
    </row>
    <row r="40" spans="1:16" ht="38.25" customHeight="1" x14ac:dyDescent="0.3">
      <c r="A40" s="46">
        <v>1</v>
      </c>
      <c r="B40" s="52" t="s">
        <v>26</v>
      </c>
      <c r="C40" s="52"/>
      <c r="D40" s="52"/>
      <c r="E40" s="36">
        <v>199.2</v>
      </c>
      <c r="F40" s="36">
        <v>199.2</v>
      </c>
      <c r="G40" s="36">
        <v>2000</v>
      </c>
      <c r="H40" s="36"/>
      <c r="I40" s="36"/>
      <c r="J40" s="36"/>
      <c r="K40" s="11" t="s">
        <v>76</v>
      </c>
    </row>
    <row r="41" spans="1:16" ht="83.25" customHeight="1" x14ac:dyDescent="0.3">
      <c r="A41" s="53" t="s">
        <v>49</v>
      </c>
      <c r="B41" s="27" t="s">
        <v>36</v>
      </c>
      <c r="C41" s="30">
        <f>C42+C83+C85+C87</f>
        <v>20206</v>
      </c>
      <c r="D41" s="30">
        <f t="shared" ref="D41:J41" si="9">D42+D83+D85+D87</f>
        <v>649.6</v>
      </c>
      <c r="E41" s="30">
        <f t="shared" si="9"/>
        <v>61399.1</v>
      </c>
      <c r="F41" s="30">
        <f t="shared" si="9"/>
        <v>99.4</v>
      </c>
      <c r="G41" s="30">
        <f t="shared" si="9"/>
        <v>42500</v>
      </c>
      <c r="H41" s="30">
        <f t="shared" si="9"/>
        <v>2000</v>
      </c>
      <c r="I41" s="30">
        <f t="shared" si="9"/>
        <v>36300</v>
      </c>
      <c r="J41" s="30">
        <f t="shared" si="9"/>
        <v>300</v>
      </c>
      <c r="K41" s="11"/>
    </row>
    <row r="42" spans="1:16" s="13" customFormat="1" ht="40.5" customHeight="1" x14ac:dyDescent="0.3">
      <c r="A42" s="54"/>
      <c r="B42" s="43" t="s">
        <v>16</v>
      </c>
      <c r="C42" s="30">
        <f>C43+C50</f>
        <v>14574.6</v>
      </c>
      <c r="D42" s="30">
        <f t="shared" ref="D42:J42" si="10">D43+D50</f>
        <v>649.6</v>
      </c>
      <c r="E42" s="30">
        <f t="shared" si="10"/>
        <v>61299.7</v>
      </c>
      <c r="F42" s="30">
        <f t="shared" si="10"/>
        <v>0</v>
      </c>
      <c r="G42" s="30">
        <f t="shared" si="10"/>
        <v>42500</v>
      </c>
      <c r="H42" s="30">
        <f t="shared" si="10"/>
        <v>2000</v>
      </c>
      <c r="I42" s="30">
        <f t="shared" si="10"/>
        <v>36300</v>
      </c>
      <c r="J42" s="30">
        <f t="shared" si="10"/>
        <v>300</v>
      </c>
      <c r="K42" s="11"/>
      <c r="L42" s="12"/>
      <c r="M42" s="12"/>
      <c r="N42" s="12"/>
      <c r="O42" s="12"/>
      <c r="P42" s="12"/>
    </row>
    <row r="43" spans="1:16" s="18" customFormat="1" ht="23.25" customHeight="1" x14ac:dyDescent="0.3">
      <c r="A43" s="54"/>
      <c r="B43" s="33" t="s">
        <v>30</v>
      </c>
      <c r="C43" s="30">
        <f>SUM(C44:C49)</f>
        <v>200</v>
      </c>
      <c r="D43" s="30">
        <f t="shared" ref="D43:J43" si="11">SUM(D44:D49)</f>
        <v>200</v>
      </c>
      <c r="E43" s="30">
        <f t="shared" si="11"/>
        <v>10837.8</v>
      </c>
      <c r="F43" s="30">
        <f t="shared" si="11"/>
        <v>0</v>
      </c>
      <c r="G43" s="30">
        <f t="shared" si="11"/>
        <v>18400</v>
      </c>
      <c r="H43" s="30">
        <f t="shared" si="11"/>
        <v>400</v>
      </c>
      <c r="I43" s="30">
        <f t="shared" si="11"/>
        <v>0</v>
      </c>
      <c r="J43" s="30">
        <f t="shared" si="11"/>
        <v>0</v>
      </c>
      <c r="K43" s="11"/>
      <c r="L43" s="17"/>
      <c r="M43" s="17"/>
      <c r="N43" s="17"/>
      <c r="O43" s="17"/>
      <c r="P43" s="17"/>
    </row>
    <row r="44" spans="1:16" ht="36.75" customHeight="1" x14ac:dyDescent="0.3">
      <c r="A44" s="46">
        <v>1</v>
      </c>
      <c r="B44" s="10" t="s">
        <v>37</v>
      </c>
      <c r="C44" s="45">
        <v>100</v>
      </c>
      <c r="D44" s="45">
        <v>100</v>
      </c>
      <c r="E44" s="45">
        <v>5389.9</v>
      </c>
      <c r="F44" s="36"/>
      <c r="G44" s="36"/>
      <c r="H44" s="36"/>
      <c r="I44" s="36"/>
      <c r="J44" s="36"/>
      <c r="K44" s="11" t="s">
        <v>99</v>
      </c>
    </row>
    <row r="45" spans="1:16" ht="36.75" customHeight="1" x14ac:dyDescent="0.3">
      <c r="A45" s="46">
        <v>2</v>
      </c>
      <c r="B45" s="10" t="s">
        <v>65</v>
      </c>
      <c r="C45" s="45"/>
      <c r="D45" s="45"/>
      <c r="E45" s="45"/>
      <c r="F45" s="36"/>
      <c r="G45" s="36">
        <v>4600</v>
      </c>
      <c r="H45" s="36">
        <v>100</v>
      </c>
      <c r="I45" s="36"/>
      <c r="J45" s="36"/>
      <c r="K45" s="11" t="s">
        <v>122</v>
      </c>
    </row>
    <row r="46" spans="1:16" ht="36.75" customHeight="1" x14ac:dyDescent="0.3">
      <c r="A46" s="46">
        <v>3</v>
      </c>
      <c r="B46" s="10" t="s">
        <v>66</v>
      </c>
      <c r="C46" s="45"/>
      <c r="D46" s="45"/>
      <c r="E46" s="45"/>
      <c r="F46" s="36"/>
      <c r="G46" s="36">
        <v>4600</v>
      </c>
      <c r="H46" s="36">
        <v>100</v>
      </c>
      <c r="I46" s="36"/>
      <c r="J46" s="36"/>
      <c r="K46" s="11" t="s">
        <v>122</v>
      </c>
    </row>
    <row r="47" spans="1:16" ht="36.75" customHeight="1" x14ac:dyDescent="0.3">
      <c r="A47" s="46">
        <v>4</v>
      </c>
      <c r="B47" s="10" t="s">
        <v>67</v>
      </c>
      <c r="C47" s="45"/>
      <c r="D47" s="45"/>
      <c r="E47" s="45"/>
      <c r="F47" s="36"/>
      <c r="G47" s="36">
        <v>4600</v>
      </c>
      <c r="H47" s="36">
        <v>100</v>
      </c>
      <c r="I47" s="36"/>
      <c r="J47" s="36"/>
      <c r="K47" s="11" t="s">
        <v>113</v>
      </c>
    </row>
    <row r="48" spans="1:16" ht="36.75" customHeight="1" x14ac:dyDescent="0.3">
      <c r="A48" s="46">
        <v>5</v>
      </c>
      <c r="B48" s="10" t="s">
        <v>68</v>
      </c>
      <c r="C48" s="45"/>
      <c r="D48" s="45"/>
      <c r="E48" s="45"/>
      <c r="F48" s="36"/>
      <c r="G48" s="36">
        <v>4600</v>
      </c>
      <c r="H48" s="36">
        <v>100</v>
      </c>
      <c r="I48" s="36"/>
      <c r="J48" s="36"/>
      <c r="K48" s="11" t="s">
        <v>113</v>
      </c>
    </row>
    <row r="49" spans="1:19" ht="36.75" customHeight="1" x14ac:dyDescent="0.3">
      <c r="A49" s="46">
        <v>6</v>
      </c>
      <c r="B49" s="10" t="s">
        <v>48</v>
      </c>
      <c r="C49" s="45">
        <v>100</v>
      </c>
      <c r="D49" s="45">
        <v>100</v>
      </c>
      <c r="E49" s="45">
        <v>5447.9</v>
      </c>
      <c r="F49" s="36"/>
      <c r="G49" s="36"/>
      <c r="H49" s="36"/>
      <c r="I49" s="36"/>
      <c r="J49" s="36"/>
      <c r="K49" s="11" t="s">
        <v>99</v>
      </c>
    </row>
    <row r="50" spans="1:19" s="17" customFormat="1" ht="25.5" customHeight="1" x14ac:dyDescent="0.3">
      <c r="A50" s="54"/>
      <c r="B50" s="33" t="s">
        <v>31</v>
      </c>
      <c r="C50" s="30">
        <f>SUM(C51:C82)</f>
        <v>14374.6</v>
      </c>
      <c r="D50" s="30">
        <f t="shared" ref="D50:J50" si="12">SUM(D51:D82)</f>
        <v>449.6</v>
      </c>
      <c r="E50" s="30">
        <f t="shared" si="12"/>
        <v>50461.899999999994</v>
      </c>
      <c r="F50" s="30">
        <f t="shared" si="12"/>
        <v>0</v>
      </c>
      <c r="G50" s="30">
        <f t="shared" si="12"/>
        <v>24100</v>
      </c>
      <c r="H50" s="30">
        <f t="shared" si="12"/>
        <v>1600</v>
      </c>
      <c r="I50" s="30">
        <f t="shared" si="12"/>
        <v>36300</v>
      </c>
      <c r="J50" s="30">
        <f t="shared" si="12"/>
        <v>300</v>
      </c>
      <c r="K50" s="11"/>
      <c r="Q50" s="18"/>
      <c r="R50" s="18"/>
      <c r="S50" s="18"/>
    </row>
    <row r="51" spans="1:19" s="2" customFormat="1" ht="36.75" customHeight="1" x14ac:dyDescent="0.3">
      <c r="A51" s="46">
        <v>1</v>
      </c>
      <c r="B51" s="10" t="s">
        <v>33</v>
      </c>
      <c r="C51" s="45">
        <v>100</v>
      </c>
      <c r="D51" s="45">
        <v>100</v>
      </c>
      <c r="E51" s="45">
        <v>6135.5</v>
      </c>
      <c r="F51" s="36"/>
      <c r="G51" s="55"/>
      <c r="H51" s="36"/>
      <c r="I51" s="36"/>
      <c r="J51" s="36"/>
      <c r="K51" s="11" t="s">
        <v>99</v>
      </c>
      <c r="Q51" s="1"/>
      <c r="R51" s="1"/>
      <c r="S51" s="1"/>
    </row>
    <row r="52" spans="1:19" s="2" customFormat="1" ht="36.75" customHeight="1" x14ac:dyDescent="0.3">
      <c r="A52" s="46">
        <v>2</v>
      </c>
      <c r="B52" s="10" t="s">
        <v>32</v>
      </c>
      <c r="C52" s="45">
        <v>100</v>
      </c>
      <c r="D52" s="45">
        <v>100</v>
      </c>
      <c r="E52" s="45">
        <v>5974.9</v>
      </c>
      <c r="F52" s="36"/>
      <c r="G52" s="55"/>
      <c r="H52" s="36"/>
      <c r="I52" s="36"/>
      <c r="J52" s="36"/>
      <c r="K52" s="11" t="s">
        <v>99</v>
      </c>
      <c r="Q52" s="1"/>
      <c r="R52" s="1"/>
      <c r="S52" s="1"/>
    </row>
    <row r="53" spans="1:19" s="2" customFormat="1" ht="36.75" customHeight="1" x14ac:dyDescent="0.3">
      <c r="A53" s="46">
        <v>3</v>
      </c>
      <c r="B53" s="10" t="s">
        <v>52</v>
      </c>
      <c r="C53" s="45">
        <v>49.6</v>
      </c>
      <c r="D53" s="45">
        <v>49.6</v>
      </c>
      <c r="E53" s="45">
        <v>1715.9</v>
      </c>
      <c r="F53" s="45"/>
      <c r="G53" s="55"/>
      <c r="H53" s="45"/>
      <c r="I53" s="45"/>
      <c r="J53" s="45"/>
      <c r="K53" s="11" t="s">
        <v>99</v>
      </c>
      <c r="Q53" s="1"/>
      <c r="R53" s="1"/>
      <c r="S53" s="1"/>
    </row>
    <row r="54" spans="1:19" s="2" customFormat="1" ht="36.75" customHeight="1" x14ac:dyDescent="0.3">
      <c r="A54" s="46">
        <v>4</v>
      </c>
      <c r="B54" s="37" t="s">
        <v>17</v>
      </c>
      <c r="C54" s="37"/>
      <c r="D54" s="37"/>
      <c r="E54" s="36"/>
      <c r="F54" s="36"/>
      <c r="G54" s="36">
        <v>100</v>
      </c>
      <c r="H54" s="36">
        <v>100</v>
      </c>
      <c r="I54" s="45">
        <v>4500</v>
      </c>
      <c r="J54" s="36"/>
      <c r="K54" s="11" t="s">
        <v>121</v>
      </c>
      <c r="Q54" s="1"/>
      <c r="R54" s="1"/>
      <c r="S54" s="1"/>
    </row>
    <row r="55" spans="1:19" s="2" customFormat="1" ht="36.75" customHeight="1" x14ac:dyDescent="0.3">
      <c r="A55" s="46">
        <v>5</v>
      </c>
      <c r="B55" s="56" t="s">
        <v>38</v>
      </c>
      <c r="C55" s="56"/>
      <c r="D55" s="56"/>
      <c r="E55" s="36"/>
      <c r="F55" s="36"/>
      <c r="G55" s="36">
        <v>100</v>
      </c>
      <c r="H55" s="36">
        <v>100</v>
      </c>
      <c r="I55" s="45">
        <v>4500</v>
      </c>
      <c r="J55" s="36"/>
      <c r="K55" s="11" t="s">
        <v>120</v>
      </c>
      <c r="Q55" s="1"/>
      <c r="R55" s="1"/>
      <c r="S55" s="1"/>
    </row>
    <row r="56" spans="1:19" s="2" customFormat="1" ht="36.75" customHeight="1" x14ac:dyDescent="0.3">
      <c r="A56" s="46">
        <v>6</v>
      </c>
      <c r="B56" s="56" t="s">
        <v>3</v>
      </c>
      <c r="C56" s="56"/>
      <c r="D56" s="56"/>
      <c r="E56" s="36"/>
      <c r="F56" s="36"/>
      <c r="G56" s="36">
        <v>100</v>
      </c>
      <c r="H56" s="36">
        <v>100</v>
      </c>
      <c r="I56" s="45">
        <v>4500</v>
      </c>
      <c r="J56" s="36"/>
      <c r="K56" s="11" t="s">
        <v>119</v>
      </c>
      <c r="Q56" s="1"/>
      <c r="R56" s="1"/>
      <c r="S56" s="1"/>
    </row>
    <row r="57" spans="1:19" s="2" customFormat="1" ht="36.75" customHeight="1" x14ac:dyDescent="0.3">
      <c r="A57" s="46">
        <v>7</v>
      </c>
      <c r="B57" s="42" t="s">
        <v>100</v>
      </c>
      <c r="C57" s="36">
        <v>5156.8</v>
      </c>
      <c r="D57" s="56"/>
      <c r="E57" s="36"/>
      <c r="F57" s="36"/>
      <c r="G57" s="36"/>
      <c r="H57" s="36"/>
      <c r="I57" s="45"/>
      <c r="J57" s="36"/>
      <c r="K57" s="11" t="s">
        <v>103</v>
      </c>
      <c r="Q57" s="1"/>
      <c r="R57" s="1"/>
      <c r="S57" s="1"/>
    </row>
    <row r="58" spans="1:19" s="2" customFormat="1" ht="36.75" customHeight="1" x14ac:dyDescent="0.3">
      <c r="A58" s="46">
        <v>8</v>
      </c>
      <c r="B58" s="37" t="s">
        <v>101</v>
      </c>
      <c r="C58" s="36">
        <v>3853.8</v>
      </c>
      <c r="D58" s="56"/>
      <c r="E58" s="36"/>
      <c r="F58" s="36"/>
      <c r="G58" s="36"/>
      <c r="H58" s="36"/>
      <c r="I58" s="45"/>
      <c r="J58" s="36"/>
      <c r="K58" s="11" t="s">
        <v>104</v>
      </c>
      <c r="Q58" s="1"/>
      <c r="R58" s="1"/>
      <c r="S58" s="1"/>
    </row>
    <row r="59" spans="1:19" s="2" customFormat="1" ht="36.75" customHeight="1" x14ac:dyDescent="0.3">
      <c r="A59" s="46">
        <v>9</v>
      </c>
      <c r="B59" s="57" t="s">
        <v>102</v>
      </c>
      <c r="C59" s="36">
        <v>4914.3999999999996</v>
      </c>
      <c r="D59" s="56"/>
      <c r="E59" s="36"/>
      <c r="F59" s="36"/>
      <c r="G59" s="36"/>
      <c r="H59" s="36"/>
      <c r="I59" s="45"/>
      <c r="J59" s="36"/>
      <c r="K59" s="11" t="s">
        <v>104</v>
      </c>
      <c r="Q59" s="1"/>
      <c r="R59" s="1"/>
      <c r="S59" s="1"/>
    </row>
    <row r="60" spans="1:19" s="2" customFormat="1" ht="36.75" customHeight="1" x14ac:dyDescent="0.3">
      <c r="A60" s="46">
        <v>10</v>
      </c>
      <c r="B60" s="37" t="s">
        <v>39</v>
      </c>
      <c r="C60" s="37"/>
      <c r="D60" s="37"/>
      <c r="E60" s="36">
        <v>5156</v>
      </c>
      <c r="F60" s="38"/>
      <c r="G60" s="38"/>
      <c r="H60" s="38"/>
      <c r="I60" s="38"/>
      <c r="J60" s="38"/>
      <c r="K60" s="11" t="s">
        <v>50</v>
      </c>
      <c r="Q60" s="1"/>
      <c r="R60" s="1"/>
      <c r="S60" s="1"/>
    </row>
    <row r="61" spans="1:19" s="2" customFormat="1" ht="36.75" customHeight="1" x14ac:dyDescent="0.3">
      <c r="A61" s="46">
        <v>11</v>
      </c>
      <c r="B61" s="37" t="s">
        <v>46</v>
      </c>
      <c r="C61" s="37"/>
      <c r="D61" s="37"/>
      <c r="E61" s="36">
        <v>5045.0999999999995</v>
      </c>
      <c r="F61" s="58"/>
      <c r="G61" s="58"/>
      <c r="H61" s="58"/>
      <c r="I61" s="58"/>
      <c r="J61" s="58"/>
      <c r="K61" s="11" t="s">
        <v>50</v>
      </c>
      <c r="Q61" s="1"/>
      <c r="R61" s="1"/>
      <c r="S61" s="1"/>
    </row>
    <row r="62" spans="1:19" s="2" customFormat="1" ht="36.75" customHeight="1" x14ac:dyDescent="0.3">
      <c r="A62" s="46">
        <v>12</v>
      </c>
      <c r="B62" s="42" t="s">
        <v>40</v>
      </c>
      <c r="C62" s="42"/>
      <c r="D62" s="42"/>
      <c r="E62" s="36">
        <v>5128.7</v>
      </c>
      <c r="F62" s="36"/>
      <c r="G62" s="36"/>
      <c r="H62" s="36"/>
      <c r="I62" s="36"/>
      <c r="J62" s="36"/>
      <c r="K62" s="11" t="s">
        <v>51</v>
      </c>
      <c r="Q62" s="1"/>
      <c r="R62" s="1"/>
      <c r="S62" s="1"/>
    </row>
    <row r="63" spans="1:19" s="2" customFormat="1" ht="36.75" customHeight="1" x14ac:dyDescent="0.3">
      <c r="A63" s="46">
        <v>13</v>
      </c>
      <c r="B63" s="37" t="s">
        <v>41</v>
      </c>
      <c r="C63" s="37"/>
      <c r="D63" s="37"/>
      <c r="E63" s="36">
        <v>4647</v>
      </c>
      <c r="F63" s="36"/>
      <c r="G63" s="36"/>
      <c r="H63" s="36"/>
      <c r="I63" s="36"/>
      <c r="J63" s="36"/>
      <c r="K63" s="11" t="s">
        <v>50</v>
      </c>
      <c r="Q63" s="1"/>
      <c r="R63" s="1"/>
      <c r="S63" s="1"/>
    </row>
    <row r="64" spans="1:19" s="2" customFormat="1" ht="36.75" customHeight="1" x14ac:dyDescent="0.3">
      <c r="A64" s="46">
        <v>14</v>
      </c>
      <c r="B64" s="57" t="s">
        <v>42</v>
      </c>
      <c r="C64" s="57"/>
      <c r="D64" s="57"/>
      <c r="E64" s="36">
        <v>5106.1000000000004</v>
      </c>
      <c r="F64" s="36"/>
      <c r="G64" s="36"/>
      <c r="H64" s="36"/>
      <c r="I64" s="36"/>
      <c r="J64" s="36"/>
      <c r="K64" s="11" t="s">
        <v>50</v>
      </c>
      <c r="L64" s="20"/>
      <c r="M64" s="20"/>
      <c r="N64" s="20"/>
      <c r="Q64" s="1"/>
      <c r="R64" s="1"/>
      <c r="S64" s="1"/>
    </row>
    <row r="65" spans="1:19" s="2" customFormat="1" ht="36.75" customHeight="1" x14ac:dyDescent="0.3">
      <c r="A65" s="46">
        <v>15</v>
      </c>
      <c r="B65" s="57" t="s">
        <v>47</v>
      </c>
      <c r="C65" s="57"/>
      <c r="D65" s="57"/>
      <c r="E65" s="36"/>
      <c r="F65" s="36"/>
      <c r="G65" s="45">
        <v>100</v>
      </c>
      <c r="H65" s="36">
        <v>100</v>
      </c>
      <c r="I65" s="36"/>
      <c r="J65" s="36"/>
      <c r="K65" s="11" t="s">
        <v>118</v>
      </c>
      <c r="Q65" s="1"/>
      <c r="R65" s="1"/>
      <c r="S65" s="1"/>
    </row>
    <row r="66" spans="1:19" s="2" customFormat="1" ht="36.75" customHeight="1" x14ac:dyDescent="0.3">
      <c r="A66" s="46">
        <v>16</v>
      </c>
      <c r="B66" s="42" t="s">
        <v>72</v>
      </c>
      <c r="C66" s="42"/>
      <c r="D66" s="42"/>
      <c r="E66" s="36"/>
      <c r="F66" s="36"/>
      <c r="G66" s="45">
        <v>100</v>
      </c>
      <c r="H66" s="36">
        <v>100</v>
      </c>
      <c r="I66" s="36"/>
      <c r="J66" s="36"/>
      <c r="K66" s="11" t="s">
        <v>118</v>
      </c>
      <c r="Q66" s="1"/>
      <c r="R66" s="1"/>
      <c r="S66" s="1"/>
    </row>
    <row r="67" spans="1:19" s="2" customFormat="1" ht="36.75" customHeight="1" x14ac:dyDescent="0.3">
      <c r="A67" s="46">
        <v>17</v>
      </c>
      <c r="B67" s="57" t="s">
        <v>11</v>
      </c>
      <c r="C67" s="57"/>
      <c r="D67" s="57"/>
      <c r="E67" s="36"/>
      <c r="F67" s="36"/>
      <c r="G67" s="45">
        <v>100</v>
      </c>
      <c r="H67" s="36">
        <v>100</v>
      </c>
      <c r="I67" s="36"/>
      <c r="J67" s="36"/>
      <c r="K67" s="11" t="s">
        <v>118</v>
      </c>
      <c r="Q67" s="1"/>
      <c r="R67" s="1"/>
      <c r="S67" s="1"/>
    </row>
    <row r="68" spans="1:19" s="2" customFormat="1" ht="36.75" customHeight="1" x14ac:dyDescent="0.3">
      <c r="A68" s="46">
        <v>18</v>
      </c>
      <c r="B68" s="42" t="s">
        <v>12</v>
      </c>
      <c r="C68" s="42"/>
      <c r="D68" s="42"/>
      <c r="E68" s="36"/>
      <c r="F68" s="36"/>
      <c r="G68" s="45">
        <v>100</v>
      </c>
      <c r="H68" s="36">
        <v>100</v>
      </c>
      <c r="I68" s="36">
        <v>4500</v>
      </c>
      <c r="J68" s="36"/>
      <c r="K68" s="11" t="s">
        <v>117</v>
      </c>
      <c r="Q68" s="1"/>
      <c r="R68" s="1"/>
      <c r="S68" s="1"/>
    </row>
    <row r="69" spans="1:19" s="2" customFormat="1" ht="36.75" customHeight="1" x14ac:dyDescent="0.3">
      <c r="A69" s="46">
        <v>19</v>
      </c>
      <c r="B69" s="37" t="s">
        <v>4</v>
      </c>
      <c r="C69" s="37"/>
      <c r="D69" s="37"/>
      <c r="E69" s="36"/>
      <c r="F69" s="36"/>
      <c r="G69" s="45">
        <v>100</v>
      </c>
      <c r="H69" s="36">
        <v>100</v>
      </c>
      <c r="I69" s="36">
        <v>4500</v>
      </c>
      <c r="J69" s="36"/>
      <c r="K69" s="11" t="s">
        <v>116</v>
      </c>
      <c r="Q69" s="1"/>
      <c r="R69" s="1"/>
      <c r="S69" s="1"/>
    </row>
    <row r="70" spans="1:19" s="2" customFormat="1" ht="36.75" customHeight="1" x14ac:dyDescent="0.3">
      <c r="A70" s="46">
        <v>20</v>
      </c>
      <c r="B70" s="56" t="s">
        <v>5</v>
      </c>
      <c r="C70" s="56"/>
      <c r="D70" s="56"/>
      <c r="E70" s="36"/>
      <c r="F70" s="36"/>
      <c r="G70" s="45">
        <v>100</v>
      </c>
      <c r="H70" s="36">
        <v>100</v>
      </c>
      <c r="I70" s="36">
        <v>4500</v>
      </c>
      <c r="J70" s="36"/>
      <c r="K70" s="11" t="s">
        <v>115</v>
      </c>
      <c r="Q70" s="1"/>
      <c r="R70" s="1"/>
      <c r="S70" s="1"/>
    </row>
    <row r="71" spans="1:19" s="2" customFormat="1" ht="36.75" customHeight="1" x14ac:dyDescent="0.3">
      <c r="A71" s="46">
        <v>21</v>
      </c>
      <c r="B71" s="37" t="s">
        <v>13</v>
      </c>
      <c r="C71" s="37"/>
      <c r="D71" s="37"/>
      <c r="E71" s="45"/>
      <c r="F71" s="36"/>
      <c r="G71" s="45">
        <v>100</v>
      </c>
      <c r="H71" s="36">
        <v>100</v>
      </c>
      <c r="I71" s="36">
        <v>4500</v>
      </c>
      <c r="J71" s="36"/>
      <c r="K71" s="11" t="s">
        <v>114</v>
      </c>
      <c r="Q71" s="1"/>
      <c r="R71" s="1"/>
      <c r="S71" s="1"/>
    </row>
    <row r="72" spans="1:19" s="2" customFormat="1" ht="36.75" customHeight="1" x14ac:dyDescent="0.3">
      <c r="A72" s="46">
        <v>22</v>
      </c>
      <c r="B72" s="37" t="s">
        <v>53</v>
      </c>
      <c r="C72" s="36">
        <v>100</v>
      </c>
      <c r="D72" s="36">
        <v>100</v>
      </c>
      <c r="E72" s="36">
        <v>5787.2</v>
      </c>
      <c r="F72" s="45"/>
      <c r="G72" s="45"/>
      <c r="H72" s="45"/>
      <c r="I72" s="45"/>
      <c r="J72" s="45"/>
      <c r="K72" s="11" t="s">
        <v>105</v>
      </c>
      <c r="Q72" s="1"/>
      <c r="R72" s="1"/>
      <c r="S72" s="1"/>
    </row>
    <row r="73" spans="1:19" s="2" customFormat="1" ht="36.75" customHeight="1" x14ac:dyDescent="0.3">
      <c r="A73" s="46">
        <v>23</v>
      </c>
      <c r="B73" s="37" t="s">
        <v>43</v>
      </c>
      <c r="C73" s="37"/>
      <c r="D73" s="37"/>
      <c r="E73" s="45"/>
      <c r="F73" s="36"/>
      <c r="G73" s="36">
        <v>4600</v>
      </c>
      <c r="H73" s="36">
        <v>100</v>
      </c>
      <c r="I73" s="36"/>
      <c r="J73" s="36"/>
      <c r="K73" s="11" t="s">
        <v>113</v>
      </c>
      <c r="Q73" s="1"/>
      <c r="R73" s="1"/>
      <c r="S73" s="1"/>
    </row>
    <row r="74" spans="1:19" s="2" customFormat="1" ht="36.75" customHeight="1" x14ac:dyDescent="0.3">
      <c r="A74" s="46">
        <v>24</v>
      </c>
      <c r="B74" s="42" t="s">
        <v>14</v>
      </c>
      <c r="C74" s="42"/>
      <c r="D74" s="42"/>
      <c r="E74" s="45"/>
      <c r="F74" s="36"/>
      <c r="G74" s="36">
        <v>4600</v>
      </c>
      <c r="H74" s="36">
        <v>100</v>
      </c>
      <c r="I74" s="36"/>
      <c r="J74" s="36"/>
      <c r="K74" s="11" t="s">
        <v>113</v>
      </c>
      <c r="Q74" s="1"/>
      <c r="R74" s="1"/>
      <c r="S74" s="1"/>
    </row>
    <row r="75" spans="1:19" s="2" customFormat="1" ht="36.75" customHeight="1" x14ac:dyDescent="0.3">
      <c r="A75" s="46">
        <v>25</v>
      </c>
      <c r="B75" s="42" t="s">
        <v>15</v>
      </c>
      <c r="C75" s="42"/>
      <c r="D75" s="42"/>
      <c r="E75" s="45"/>
      <c r="F75" s="36"/>
      <c r="G75" s="36">
        <v>4600</v>
      </c>
      <c r="H75" s="36">
        <v>100</v>
      </c>
      <c r="I75" s="36"/>
      <c r="J75" s="36"/>
      <c r="K75" s="11" t="s">
        <v>113</v>
      </c>
      <c r="Q75" s="1"/>
      <c r="R75" s="1"/>
      <c r="S75" s="1"/>
    </row>
    <row r="76" spans="1:19" s="2" customFormat="1" ht="36.75" customHeight="1" x14ac:dyDescent="0.3">
      <c r="A76" s="46">
        <v>26</v>
      </c>
      <c r="B76" s="42" t="s">
        <v>6</v>
      </c>
      <c r="C76" s="42"/>
      <c r="D76" s="42"/>
      <c r="E76" s="45"/>
      <c r="F76" s="36"/>
      <c r="G76" s="36">
        <v>4600</v>
      </c>
      <c r="H76" s="36">
        <v>100</v>
      </c>
      <c r="I76" s="36"/>
      <c r="J76" s="36"/>
      <c r="K76" s="11" t="s">
        <v>113</v>
      </c>
      <c r="Q76" s="1"/>
      <c r="R76" s="1"/>
      <c r="S76" s="1"/>
    </row>
    <row r="77" spans="1:19" s="2" customFormat="1" ht="36.75" customHeight="1" x14ac:dyDescent="0.3">
      <c r="A77" s="46">
        <v>27</v>
      </c>
      <c r="B77" s="42" t="s">
        <v>7</v>
      </c>
      <c r="C77" s="42"/>
      <c r="D77" s="42"/>
      <c r="E77" s="45"/>
      <c r="F77" s="36"/>
      <c r="G77" s="36">
        <v>4600</v>
      </c>
      <c r="H77" s="36">
        <v>100</v>
      </c>
      <c r="I77" s="36"/>
      <c r="J77" s="36"/>
      <c r="K77" s="11" t="s">
        <v>113</v>
      </c>
      <c r="Q77" s="1"/>
      <c r="R77" s="1"/>
      <c r="S77" s="1"/>
    </row>
    <row r="78" spans="1:19" s="2" customFormat="1" ht="36.75" customHeight="1" x14ac:dyDescent="0.3">
      <c r="A78" s="46">
        <v>28</v>
      </c>
      <c r="B78" s="42" t="s">
        <v>44</v>
      </c>
      <c r="C78" s="36">
        <v>100</v>
      </c>
      <c r="D78" s="36">
        <v>100</v>
      </c>
      <c r="E78" s="36">
        <v>5765.5</v>
      </c>
      <c r="F78" s="36"/>
      <c r="G78" s="45"/>
      <c r="H78" s="36"/>
      <c r="I78" s="36"/>
      <c r="J78" s="36"/>
      <c r="K78" s="11" t="s">
        <v>105</v>
      </c>
      <c r="Q78" s="1"/>
      <c r="R78" s="1"/>
      <c r="S78" s="1"/>
    </row>
    <row r="79" spans="1:19" s="2" customFormat="1" ht="36.75" customHeight="1" x14ac:dyDescent="0.3">
      <c r="A79" s="46">
        <v>29</v>
      </c>
      <c r="B79" s="42" t="s">
        <v>45</v>
      </c>
      <c r="C79" s="42"/>
      <c r="D79" s="42"/>
      <c r="E79" s="45"/>
      <c r="F79" s="36"/>
      <c r="G79" s="36">
        <v>100</v>
      </c>
      <c r="H79" s="36">
        <v>100</v>
      </c>
      <c r="I79" s="36">
        <v>4500</v>
      </c>
      <c r="J79" s="36"/>
      <c r="K79" s="11" t="s">
        <v>112</v>
      </c>
      <c r="Q79" s="1"/>
      <c r="R79" s="1"/>
      <c r="S79" s="1"/>
    </row>
    <row r="80" spans="1:19" s="2" customFormat="1" ht="36.75" customHeight="1" x14ac:dyDescent="0.3">
      <c r="A80" s="46">
        <v>30</v>
      </c>
      <c r="B80" s="42" t="s">
        <v>69</v>
      </c>
      <c r="C80" s="42"/>
      <c r="D80" s="42"/>
      <c r="E80" s="45"/>
      <c r="F80" s="36"/>
      <c r="G80" s="36"/>
      <c r="H80" s="36"/>
      <c r="I80" s="36">
        <v>100</v>
      </c>
      <c r="J80" s="36">
        <v>100</v>
      </c>
      <c r="K80" s="11" t="s">
        <v>111</v>
      </c>
      <c r="Q80" s="1"/>
      <c r="R80" s="1"/>
      <c r="S80" s="1"/>
    </row>
    <row r="81" spans="1:19" s="2" customFormat="1" ht="36.75" customHeight="1" x14ac:dyDescent="0.3">
      <c r="A81" s="46">
        <v>31</v>
      </c>
      <c r="B81" s="42" t="s">
        <v>70</v>
      </c>
      <c r="C81" s="42"/>
      <c r="D81" s="42"/>
      <c r="E81" s="45"/>
      <c r="F81" s="36"/>
      <c r="G81" s="36"/>
      <c r="H81" s="36"/>
      <c r="I81" s="36">
        <v>100</v>
      </c>
      <c r="J81" s="36">
        <v>100</v>
      </c>
      <c r="K81" s="11" t="s">
        <v>111</v>
      </c>
      <c r="Q81" s="1"/>
      <c r="R81" s="1"/>
      <c r="S81" s="1"/>
    </row>
    <row r="82" spans="1:19" s="2" customFormat="1" ht="36.75" customHeight="1" x14ac:dyDescent="0.3">
      <c r="A82" s="46">
        <v>32</v>
      </c>
      <c r="B82" s="42" t="s">
        <v>35</v>
      </c>
      <c r="C82" s="42"/>
      <c r="D82" s="42"/>
      <c r="E82" s="45"/>
      <c r="F82" s="36"/>
      <c r="G82" s="36"/>
      <c r="H82" s="36"/>
      <c r="I82" s="36">
        <v>100</v>
      </c>
      <c r="J82" s="36">
        <v>100</v>
      </c>
      <c r="K82" s="11" t="s">
        <v>111</v>
      </c>
      <c r="Q82" s="1"/>
      <c r="R82" s="1"/>
      <c r="S82" s="1"/>
    </row>
    <row r="83" spans="1:19" ht="42.75" customHeight="1" x14ac:dyDescent="0.3">
      <c r="A83" s="31"/>
      <c r="B83" s="43" t="s">
        <v>90</v>
      </c>
      <c r="C83" s="30">
        <f t="shared" ref="C83:J83" si="13">C84+C91</f>
        <v>4928.5</v>
      </c>
      <c r="D83" s="30">
        <f t="shared" si="13"/>
        <v>0</v>
      </c>
      <c r="E83" s="30">
        <f t="shared" si="13"/>
        <v>0</v>
      </c>
      <c r="F83" s="30">
        <f t="shared" si="13"/>
        <v>0</v>
      </c>
      <c r="G83" s="30">
        <f t="shared" si="13"/>
        <v>0</v>
      </c>
      <c r="H83" s="30">
        <f t="shared" si="13"/>
        <v>0</v>
      </c>
      <c r="I83" s="30">
        <f t="shared" si="13"/>
        <v>0</v>
      </c>
      <c r="J83" s="30">
        <f t="shared" si="13"/>
        <v>0</v>
      </c>
      <c r="K83" s="11"/>
    </row>
    <row r="84" spans="1:19" ht="42" customHeight="1" x14ac:dyDescent="0.3">
      <c r="A84" s="46">
        <v>1</v>
      </c>
      <c r="B84" s="59" t="s">
        <v>106</v>
      </c>
      <c r="C84" s="36">
        <v>4928.5</v>
      </c>
      <c r="D84" s="55"/>
      <c r="E84" s="55"/>
      <c r="F84" s="55"/>
      <c r="G84" s="55"/>
      <c r="H84" s="55"/>
      <c r="I84" s="55"/>
      <c r="J84" s="55"/>
      <c r="K84" s="11" t="s">
        <v>103</v>
      </c>
    </row>
    <row r="85" spans="1:19" ht="41.25" customHeight="1" x14ac:dyDescent="0.3">
      <c r="A85" s="49"/>
      <c r="B85" s="51" t="s">
        <v>25</v>
      </c>
      <c r="C85" s="30">
        <f t="shared" ref="C85:J85" si="14">C86+C93</f>
        <v>702.9</v>
      </c>
      <c r="D85" s="30">
        <f t="shared" si="14"/>
        <v>0</v>
      </c>
      <c r="E85" s="30">
        <f t="shared" si="14"/>
        <v>0</v>
      </c>
      <c r="F85" s="30">
        <f t="shared" si="14"/>
        <v>0</v>
      </c>
      <c r="G85" s="30">
        <f t="shared" si="14"/>
        <v>0</v>
      </c>
      <c r="H85" s="30">
        <f t="shared" si="14"/>
        <v>0</v>
      </c>
      <c r="I85" s="30">
        <f t="shared" si="14"/>
        <v>0</v>
      </c>
      <c r="J85" s="30">
        <f t="shared" si="14"/>
        <v>0</v>
      </c>
      <c r="K85" s="11"/>
    </row>
    <row r="86" spans="1:19" ht="42" customHeight="1" x14ac:dyDescent="0.3">
      <c r="A86" s="46">
        <v>1</v>
      </c>
      <c r="B86" s="47" t="s">
        <v>107</v>
      </c>
      <c r="C86" s="36">
        <v>702.9</v>
      </c>
      <c r="D86" s="55"/>
      <c r="E86" s="55"/>
      <c r="F86" s="55"/>
      <c r="G86" s="55"/>
      <c r="H86" s="55"/>
      <c r="I86" s="55"/>
      <c r="J86" s="55"/>
      <c r="K86" s="11" t="s">
        <v>103</v>
      </c>
    </row>
    <row r="87" spans="1:19" ht="36" customHeight="1" x14ac:dyDescent="0.3">
      <c r="A87" s="49"/>
      <c r="B87" s="51" t="s">
        <v>96</v>
      </c>
      <c r="C87" s="30">
        <f t="shared" ref="C87:J87" si="15">C88+C95</f>
        <v>0</v>
      </c>
      <c r="D87" s="30">
        <f t="shared" si="15"/>
        <v>0</v>
      </c>
      <c r="E87" s="30">
        <f t="shared" si="15"/>
        <v>99.4</v>
      </c>
      <c r="F87" s="30">
        <f t="shared" si="15"/>
        <v>99.4</v>
      </c>
      <c r="G87" s="30">
        <f t="shared" si="15"/>
        <v>0</v>
      </c>
      <c r="H87" s="30">
        <f t="shared" si="15"/>
        <v>0</v>
      </c>
      <c r="I87" s="30">
        <f t="shared" si="15"/>
        <v>0</v>
      </c>
      <c r="J87" s="30">
        <f t="shared" si="15"/>
        <v>0</v>
      </c>
      <c r="K87" s="11"/>
    </row>
    <row r="88" spans="1:19" ht="42" customHeight="1" x14ac:dyDescent="0.3">
      <c r="A88" s="46">
        <v>1</v>
      </c>
      <c r="B88" s="47" t="s">
        <v>109</v>
      </c>
      <c r="C88" s="36"/>
      <c r="D88" s="55"/>
      <c r="E88" s="36">
        <v>99.4</v>
      </c>
      <c r="F88" s="36">
        <v>99.4</v>
      </c>
      <c r="G88" s="55"/>
      <c r="H88" s="55"/>
      <c r="I88" s="55"/>
      <c r="J88" s="55"/>
      <c r="K88" s="11" t="s">
        <v>123</v>
      </c>
    </row>
  </sheetData>
  <mergeCells count="13">
    <mergeCell ref="L64:N64"/>
    <mergeCell ref="C6:C7"/>
    <mergeCell ref="D6:D7"/>
    <mergeCell ref="A4:K4"/>
    <mergeCell ref="A6:A7"/>
    <mergeCell ref="B6:B7"/>
    <mergeCell ref="E6:E7"/>
    <mergeCell ref="F6:F7"/>
    <mergeCell ref="G6:G7"/>
    <mergeCell ref="H6:H7"/>
    <mergeCell ref="I6:I7"/>
    <mergeCell ref="J6:J7"/>
    <mergeCell ref="K6:K7"/>
  </mergeCells>
  <pageMargins left="0.59055118110236227" right="0.59055118110236227" top="0.59055118110236227" bottom="0.27559055118110237" header="0.31496062992125984" footer="0.31496062992125984"/>
  <pageSetup paperSize="9" scale="51" fitToHeight="0" orientation="landscape" r:id="rId1"/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защита населения</vt:lpstr>
      <vt:lpstr>'защита населения'!Заголовки_для_печати</vt:lpstr>
      <vt:lpstr>'защита населения'!Область_печати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Сибиряков Данила Вениаминович</dc:creator>
  <cp:lastModifiedBy>Грицюк Марина Геннадьевна</cp:lastModifiedBy>
  <cp:lastPrinted>2017-09-29T03:26:29Z</cp:lastPrinted>
  <dcterms:created xsi:type="dcterms:W3CDTF">2015-08-06T08:38:08Z</dcterms:created>
  <dcterms:modified xsi:type="dcterms:W3CDTF">2018-06-01T05:17:08Z</dcterms:modified>
</cp:coreProperties>
</file>