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ГЫРНЕЦ  2021\СЕССИИ 6 СОЗЫВ\2 СЕССИЯ от 25.10.2022\РЕШЕНИЯ 2 СЕССИИ\(Приложения корректировка)\"/>
    </mc:Choice>
  </mc:AlternateContent>
  <bookViews>
    <workbookView xWindow="360" yWindow="120" windowWidth="13716" windowHeight="11640"/>
  </bookViews>
  <sheets>
    <sheet name="2022 год" sheetId="1" r:id="rId1"/>
  </sheets>
  <definedNames>
    <definedName name="_xlnm._FilterDatabase" localSheetId="0" hidden="1">'2022 год'!$A$15:$D$49</definedName>
    <definedName name="_xlnm.Print_Titles" localSheetId="0">'2022 год'!$24:$26</definedName>
    <definedName name="_xlnm.Print_Area" localSheetId="0">'2022 год'!$A$1:$F$49</definedName>
  </definedNames>
  <calcPr calcId="152511" iterateDelta="1E-4"/>
</workbook>
</file>

<file path=xl/calcChain.xml><?xml version="1.0" encoding="utf-8"?>
<calcChain xmlns="http://schemas.openxmlformats.org/spreadsheetml/2006/main">
  <c r="F32" i="1" l="1"/>
  <c r="F35" i="1"/>
  <c r="E35" i="1"/>
  <c r="E34" i="1"/>
  <c r="F45" i="1"/>
  <c r="F20" i="1"/>
  <c r="E45" i="1"/>
  <c r="E20" i="1"/>
  <c r="F47" i="1"/>
  <c r="F21" i="1"/>
  <c r="E47" i="1"/>
  <c r="E21" i="1"/>
  <c r="F44" i="1"/>
  <c r="F29" i="1"/>
  <c r="F27" i="1" s="1"/>
  <c r="F43" i="1"/>
  <c r="F41" i="1"/>
  <c r="E41" i="1"/>
  <c r="E29" i="1"/>
  <c r="E18" i="1" s="1"/>
  <c r="E16" i="1" s="1"/>
  <c r="F34" i="1"/>
  <c r="F19" i="1" s="1"/>
  <c r="E19" i="1"/>
  <c r="F18" i="1" l="1"/>
  <c r="F16" i="1" s="1"/>
  <c r="E27" i="1"/>
</calcChain>
</file>

<file path=xl/sharedStrings.xml><?xml version="1.0" encoding="utf-8"?>
<sst xmlns="http://schemas.openxmlformats.org/spreadsheetml/2006/main" count="93" uniqueCount="80">
  <si>
    <t>Наименование объекта</t>
  </si>
  <si>
    <t>№ п/п</t>
  </si>
  <si>
    <t>КАПИТАЛЬНЫЕ ВЛОЖЕНИЯ - ВСЕГО</t>
  </si>
  <si>
    <t>1.1.</t>
  </si>
  <si>
    <t>1.2.</t>
  </si>
  <si>
    <t>1.3.</t>
  </si>
  <si>
    <t>Жилищно-коммунальное хозяйство</t>
  </si>
  <si>
    <t>Общегосударственные вопросы</t>
  </si>
  <si>
    <t>Годы строительства (реконструкции, разработка ПСД)</t>
  </si>
  <si>
    <t>коммунальное хозяйство</t>
  </si>
  <si>
    <t>Мощность (м²)</t>
  </si>
  <si>
    <t>Направления расходования средств</t>
  </si>
  <si>
    <t>Предварительная проектно-сметная стоимость</t>
  </si>
  <si>
    <t>3</t>
  </si>
  <si>
    <t>4</t>
  </si>
  <si>
    <t>к решению Норильского городского</t>
  </si>
  <si>
    <t>Совета депутатов</t>
  </si>
  <si>
    <t>1.4.</t>
  </si>
  <si>
    <t>60 000 м3/сут</t>
  </si>
  <si>
    <t>благоустройство</t>
  </si>
  <si>
    <t>Строительство колумбарных стенок на территории городского кладбища</t>
  </si>
  <si>
    <t>96 ячеек/1 стенка</t>
  </si>
  <si>
    <t>Культура</t>
  </si>
  <si>
    <t>тыс. руб.</t>
  </si>
  <si>
    <t>Реконструкция нежилого отдельно стоящего здания, г. Норильск, Центральный район, ул. Ленинградская, д. 7 А</t>
  </si>
  <si>
    <t>Реконструкция очистных сооружений города Норильска, расположенных по адресу: Красноярский край, район города Норильска, ул. Вокзальная, 9А</t>
  </si>
  <si>
    <t>3764,7 м2</t>
  </si>
  <si>
    <t>Реконструкция отдельно стоящего здания, г. Норильск, Центральный район, ул. Лауреатов, д. 87</t>
  </si>
  <si>
    <t>6365,5 м2</t>
  </si>
  <si>
    <t>Перечень объектов капитального строительства муниципальной собственности 
муниципального образования город Норильск на 2022 год</t>
  </si>
  <si>
    <t>Перечень объектов капитального строительства на 2022 год</t>
  </si>
  <si>
    <t>Сумма
на 2022 год</t>
  </si>
  <si>
    <t>Реконструкция нежилого отдельно стоящего здания, г. Норильск, Центральный район, ул. Завенягина, д. 3</t>
  </si>
  <si>
    <t>Строительство жилого дома, расположенного по адресу: г. Норильск, Центральный район,  ул. Лауреатов, д. 58</t>
  </si>
  <si>
    <t>Строительство жилого дома, расположенного по адресу: г. Норильск, Центральный район, район ул. Лауреатов, д. 56</t>
  </si>
  <si>
    <t>Строительство жилого дома, расположенного по адресу: г. Норильск, район Талнах, ул. Спортивная, д. 4</t>
  </si>
  <si>
    <t>Строительство жилого дома, расположенного по адресу: г. Норильск, район Талнах, ул. Спортивная, д. 6</t>
  </si>
  <si>
    <t>1.1.1</t>
  </si>
  <si>
    <t>1.1.2</t>
  </si>
  <si>
    <t>1.1.3</t>
  </si>
  <si>
    <t>1.1.4</t>
  </si>
  <si>
    <t>1.2.1</t>
  </si>
  <si>
    <t>1.2.2</t>
  </si>
  <si>
    <t>1.4.1</t>
  </si>
  <si>
    <t>1.3.1</t>
  </si>
  <si>
    <t>Приложение № 16</t>
  </si>
  <si>
    <t>Образование</t>
  </si>
  <si>
    <t>Здания МБУ ДО "СДЮТиЭ" СОК Оганер, г. Норильск, Центральный район, ул. Вальковская, д. 18</t>
  </si>
  <si>
    <t>-</t>
  </si>
  <si>
    <t>Сохранение объекта культурного наследия, располож. по адресу: г. Норильск, Центральный район, ул. Севастопольская, д. 7</t>
  </si>
  <si>
    <t>Строительство жилого дома, расположенного по адресу: г. Норильск, район Талнах, ул. Пионерская, д. 8</t>
  </si>
  <si>
    <t>Строительство объекта "Центр управления городом", располож. по адресу: г.Норильск, Центр-ый р-он, ул. Красноярская, д. 2</t>
  </si>
  <si>
    <t>2022 - обмерные работы, обследование строительных конструкций, инженерные изыскания</t>
  </si>
  <si>
    <t>1.1</t>
  </si>
  <si>
    <t>1.2</t>
  </si>
  <si>
    <t>1.3</t>
  </si>
  <si>
    <t>1.4</t>
  </si>
  <si>
    <t xml:space="preserve">2020-2022 - изыскательские работы, проектные работы на реконструкцию здания, прохождение государственной экспертизы </t>
  </si>
  <si>
    <t xml:space="preserve">2021 - 2022 - обследовательские и изыскательские работы, разработка ПСД на реконструкцию здания, прохождение государственной экспертизы </t>
  </si>
  <si>
    <t>2021-2023 - обследовательские и изыскательские работы, разработка ПСД, прохождение государственной экспертизы</t>
  </si>
  <si>
    <t>2021 - 2022 - обследовательские и изыскательские работы, разработка ПСД, прохождение государственной экспертизы</t>
  </si>
  <si>
    <t xml:space="preserve">2022 - оплата государственной экспертизы проектной документации </t>
  </si>
  <si>
    <t>2011-2024 - строительство</t>
  </si>
  <si>
    <t>2022 - обследовательские работы
2023 - проектно-изыскательские работы, проведение государственной экспертизы проектной документации и результатов инженерных изысканий, научно-исследовательские археологические работы в виде историко-культурного научного археологического обследования и ГИКЭ земельного участка</t>
  </si>
  <si>
    <t>2022-2024 - реконструкция</t>
  </si>
  <si>
    <t>4159,3 м2</t>
  </si>
  <si>
    <t>5407,3 м2</t>
  </si>
  <si>
    <t>2022 - проектно-изыскательские работы, строительство</t>
  </si>
  <si>
    <t>жилищное хозяйство</t>
  </si>
  <si>
    <t>1.2.3</t>
  </si>
  <si>
    <t>1.2.4</t>
  </si>
  <si>
    <t>1.2.5</t>
  </si>
  <si>
    <t>1.2.7</t>
  </si>
  <si>
    <t>1.2.8</t>
  </si>
  <si>
    <t>1.4.2</t>
  </si>
  <si>
    <t>Сохранение объекта культурного наследия Дом-музей "Первый дом Норильска", г.Норильск, Центр. р-он, просп. Ленинский 14/1</t>
  </si>
  <si>
    <t>2022-2023 - проектно-изыскательские работы</t>
  </si>
  <si>
    <t>Приложение № 13</t>
  </si>
  <si>
    <t xml:space="preserve">  от "14" декабря 2021 № 32/5-759 </t>
  </si>
  <si>
    <t xml:space="preserve">  от "25" октября 2022 № 2/6-26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</si>
</sst>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.0_р_._-;\-* #,##0.0_р_._-;_-* &quot;-&quot;?_р_._-;_-@_-"/>
  </numFmts>
  <fonts count="16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59">
    <xf numFmtId="0" fontId="0" fillId="0" borderId="0" xfId="0"/>
    <xf numFmtId="49" fontId="1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vertical="center" wrapText="1"/>
    </xf>
    <xf numFmtId="0" fontId="1" fillId="0" borderId="0" xfId="0" applyFont="1" applyFill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164" fontId="11" fillId="0" borderId="1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" fillId="3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right" vertical="center"/>
    </xf>
    <xf numFmtId="0" fontId="0" fillId="0" borderId="0" xfId="0" applyFill="1" applyAlignment="1">
      <alignment horizontal="right" vertical="center"/>
    </xf>
    <xf numFmtId="0" fontId="4" fillId="0" borderId="0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43" fontId="11" fillId="0" borderId="1" xfId="4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164" fontId="14" fillId="0" borderId="0" xfId="0" applyNumberFormat="1" applyFont="1" applyFill="1" applyBorder="1" applyAlignment="1">
      <alignment horizontal="right" vertical="center" wrapText="1"/>
    </xf>
    <xf numFmtId="49" fontId="1" fillId="0" borderId="0" xfId="0" applyNumberFormat="1" applyFont="1" applyFill="1" applyAlignment="1">
      <alignment vertical="center"/>
    </xf>
    <xf numFmtId="164" fontId="6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right"/>
    </xf>
    <xf numFmtId="49" fontId="11" fillId="0" borderId="0" xfId="0" applyNumberFormat="1" applyFont="1" applyFill="1" applyAlignment="1">
      <alignment horizontal="right" vertical="center"/>
    </xf>
    <xf numFmtId="0" fontId="5" fillId="0" borderId="0" xfId="0" applyFont="1" applyFill="1" applyAlignment="1">
      <alignment vertical="center"/>
    </xf>
    <xf numFmtId="0" fontId="11" fillId="0" borderId="0" xfId="0" applyFont="1" applyFill="1" applyBorder="1" applyAlignment="1">
      <alignment horizontal="right" vertical="center"/>
    </xf>
    <xf numFmtId="0" fontId="1" fillId="0" borderId="0" xfId="0" applyFont="1" applyFill="1" applyAlignment="1">
      <alignment horizontal="right" vertical="center" wrapText="1"/>
    </xf>
    <xf numFmtId="0" fontId="4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1" fillId="0" borderId="1" xfId="0" applyFont="1" applyFill="1" applyBorder="1" applyAlignment="1">
      <alignment horizontal="left" vertical="center" wrapText="1"/>
    </xf>
    <xf numFmtId="164" fontId="15" fillId="0" borderId="1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right" vertical="center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</cellXfs>
  <cellStyles count="7">
    <cellStyle name="Денежный 2" xfId="1"/>
    <cellStyle name="Денежный 2 2" xfId="2"/>
    <cellStyle name="Обычный" xfId="0" builtinId="0"/>
    <cellStyle name="Обычный 2" xfId="3"/>
    <cellStyle name="Финансовый 2" xfId="4"/>
    <cellStyle name="Финансовый 2 2" xfId="5"/>
    <cellStyle name="Финансовый 3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5"/>
  <sheetViews>
    <sheetView tabSelected="1" view="pageBreakPreview" zoomScale="90" zoomScaleNormal="60" zoomScaleSheetLayoutView="90" zoomScalePageLayoutView="75" workbookViewId="0">
      <selection activeCell="F5" sqref="F5"/>
    </sheetView>
  </sheetViews>
  <sheetFormatPr defaultColWidth="9.109375" defaultRowHeight="15.6" x14ac:dyDescent="0.25"/>
  <cols>
    <col min="1" max="1" width="9.109375" style="25"/>
    <col min="2" max="2" width="50" style="16" customWidth="1"/>
    <col min="3" max="3" width="44.88671875" style="16" customWidth="1"/>
    <col min="4" max="4" width="16.6640625" style="16" customWidth="1"/>
    <col min="5" max="5" width="18.88671875" style="16" customWidth="1"/>
    <col min="6" max="6" width="14.5546875" style="16" customWidth="1"/>
    <col min="7" max="16384" width="9.109375" style="13"/>
  </cols>
  <sheetData>
    <row r="1" spans="1:6" x14ac:dyDescent="0.25">
      <c r="F1" s="27" t="s">
        <v>77</v>
      </c>
    </row>
    <row r="2" spans="1:6" x14ac:dyDescent="0.25">
      <c r="F2" s="27" t="s">
        <v>15</v>
      </c>
    </row>
    <row r="3" spans="1:6" x14ac:dyDescent="0.25">
      <c r="F3" s="27" t="s">
        <v>16</v>
      </c>
    </row>
    <row r="4" spans="1:6" x14ac:dyDescent="0.25">
      <c r="F4" s="28" t="s">
        <v>79</v>
      </c>
    </row>
    <row r="5" spans="1:6" x14ac:dyDescent="0.25">
      <c r="F5" s="29"/>
    </row>
    <row r="6" spans="1:6" x14ac:dyDescent="0.25">
      <c r="E6" s="40" t="s">
        <v>45</v>
      </c>
      <c r="F6" s="40"/>
    </row>
    <row r="7" spans="1:6" x14ac:dyDescent="0.25">
      <c r="D7" s="17"/>
      <c r="F7" s="30" t="s">
        <v>15</v>
      </c>
    </row>
    <row r="8" spans="1:6" x14ac:dyDescent="0.25">
      <c r="C8" s="17"/>
      <c r="D8" s="18"/>
      <c r="F8" s="30" t="s">
        <v>16</v>
      </c>
    </row>
    <row r="9" spans="1:6" ht="15.75" customHeight="1" x14ac:dyDescent="0.25">
      <c r="C9" s="17"/>
      <c r="F9" s="28" t="s">
        <v>78</v>
      </c>
    </row>
    <row r="10" spans="1:6" x14ac:dyDescent="0.25">
      <c r="A10" s="3"/>
      <c r="B10" s="4"/>
      <c r="C10" s="4"/>
      <c r="D10" s="4"/>
    </row>
    <row r="11" spans="1:6" ht="40.5" customHeight="1" x14ac:dyDescent="0.25">
      <c r="A11" s="53" t="s">
        <v>29</v>
      </c>
      <c r="B11" s="53"/>
      <c r="C11" s="53"/>
      <c r="D11" s="53"/>
      <c r="E11" s="53"/>
      <c r="F11" s="53"/>
    </row>
    <row r="12" spans="1:6" x14ac:dyDescent="0.25">
      <c r="A12" s="22"/>
      <c r="B12" s="19"/>
      <c r="C12" s="19"/>
      <c r="D12" s="19"/>
      <c r="F12" s="31" t="s">
        <v>23</v>
      </c>
    </row>
    <row r="13" spans="1:6" ht="18" customHeight="1" x14ac:dyDescent="0.25">
      <c r="A13" s="43" t="s">
        <v>1</v>
      </c>
      <c r="B13" s="46" t="s">
        <v>11</v>
      </c>
      <c r="C13" s="46"/>
      <c r="D13" s="46"/>
      <c r="E13" s="46" t="s">
        <v>12</v>
      </c>
      <c r="F13" s="54" t="s">
        <v>31</v>
      </c>
    </row>
    <row r="14" spans="1:6" ht="48" customHeight="1" x14ac:dyDescent="0.25">
      <c r="A14" s="43"/>
      <c r="B14" s="46"/>
      <c r="C14" s="46"/>
      <c r="D14" s="46"/>
      <c r="E14" s="46"/>
      <c r="F14" s="54"/>
    </row>
    <row r="15" spans="1:6" s="14" customFormat="1" ht="12" customHeight="1" x14ac:dyDescent="0.25">
      <c r="A15" s="6">
        <v>1</v>
      </c>
      <c r="B15" s="51">
        <v>2</v>
      </c>
      <c r="C15" s="52"/>
      <c r="D15" s="52"/>
      <c r="E15" s="20" t="s">
        <v>13</v>
      </c>
      <c r="F15" s="20" t="s">
        <v>14</v>
      </c>
    </row>
    <row r="16" spans="1:6" ht="20.100000000000001" customHeight="1" x14ac:dyDescent="0.25">
      <c r="A16" s="1"/>
      <c r="B16" s="36" t="s">
        <v>2</v>
      </c>
      <c r="C16" s="36"/>
      <c r="D16" s="36"/>
      <c r="E16" s="26">
        <f>E18+E19+E20+E21</f>
        <v>4542855.5</v>
      </c>
      <c r="F16" s="26">
        <f>F18+F19+F20+F21</f>
        <v>544488.6</v>
      </c>
    </row>
    <row r="17" spans="1:6" ht="9" customHeight="1" x14ac:dyDescent="0.25">
      <c r="A17" s="1"/>
      <c r="B17" s="58"/>
      <c r="C17" s="58"/>
      <c r="D17" s="58"/>
      <c r="E17" s="12"/>
      <c r="F17" s="12"/>
    </row>
    <row r="18" spans="1:6" x14ac:dyDescent="0.25">
      <c r="A18" s="2" t="s">
        <v>53</v>
      </c>
      <c r="B18" s="36" t="s">
        <v>7</v>
      </c>
      <c r="C18" s="36"/>
      <c r="D18" s="36"/>
      <c r="E18" s="12">
        <f>E29</f>
        <v>0</v>
      </c>
      <c r="F18" s="12">
        <f>F29</f>
        <v>18412.099999999999</v>
      </c>
    </row>
    <row r="19" spans="1:6" x14ac:dyDescent="0.25">
      <c r="A19" s="2" t="s">
        <v>54</v>
      </c>
      <c r="B19" s="36" t="s">
        <v>6</v>
      </c>
      <c r="C19" s="36"/>
      <c r="D19" s="36"/>
      <c r="E19" s="12">
        <f>E34</f>
        <v>4026042.3</v>
      </c>
      <c r="F19" s="12">
        <f>F34</f>
        <v>456236.2</v>
      </c>
    </row>
    <row r="20" spans="1:6" x14ac:dyDescent="0.25">
      <c r="A20" s="2" t="s">
        <v>55</v>
      </c>
      <c r="B20" s="37" t="s">
        <v>46</v>
      </c>
      <c r="C20" s="38"/>
      <c r="D20" s="39"/>
      <c r="E20" s="12">
        <f>E45</f>
        <v>0</v>
      </c>
      <c r="F20" s="12">
        <f>F45</f>
        <v>502.8</v>
      </c>
    </row>
    <row r="21" spans="1:6" x14ac:dyDescent="0.25">
      <c r="A21" s="2" t="s">
        <v>56</v>
      </c>
      <c r="B21" s="50" t="s">
        <v>22</v>
      </c>
      <c r="C21" s="50"/>
      <c r="D21" s="50"/>
      <c r="E21" s="12">
        <f>E47</f>
        <v>516813.2</v>
      </c>
      <c r="F21" s="12">
        <f>F47</f>
        <v>69337.5</v>
      </c>
    </row>
    <row r="22" spans="1:6" ht="18.75" customHeight="1" x14ac:dyDescent="0.25">
      <c r="A22" s="56" t="s">
        <v>30</v>
      </c>
      <c r="B22" s="56"/>
      <c r="C22" s="56"/>
      <c r="D22" s="56"/>
      <c r="E22" s="56"/>
      <c r="F22" s="56"/>
    </row>
    <row r="23" spans="1:6" ht="16.5" customHeight="1" x14ac:dyDescent="0.25">
      <c r="A23" s="57"/>
      <c r="B23" s="57"/>
      <c r="C23" s="57"/>
      <c r="D23" s="57"/>
      <c r="E23" s="57"/>
      <c r="F23" s="57"/>
    </row>
    <row r="24" spans="1:6" ht="15" customHeight="1" x14ac:dyDescent="0.25">
      <c r="A24" s="43" t="s">
        <v>1</v>
      </c>
      <c r="B24" s="44" t="s">
        <v>0</v>
      </c>
      <c r="C24" s="44" t="s">
        <v>8</v>
      </c>
      <c r="D24" s="44" t="s">
        <v>10</v>
      </c>
      <c r="E24" s="44" t="s">
        <v>12</v>
      </c>
      <c r="F24" s="54" t="s">
        <v>31</v>
      </c>
    </row>
    <row r="25" spans="1:6" ht="55.5" customHeight="1" x14ac:dyDescent="0.25">
      <c r="A25" s="43"/>
      <c r="B25" s="44"/>
      <c r="C25" s="44"/>
      <c r="D25" s="44"/>
      <c r="E25" s="55"/>
      <c r="F25" s="54"/>
    </row>
    <row r="26" spans="1:6" s="14" customFormat="1" ht="11.25" customHeight="1" x14ac:dyDescent="0.25">
      <c r="A26" s="6">
        <v>1</v>
      </c>
      <c r="B26" s="7">
        <v>2</v>
      </c>
      <c r="C26" s="7">
        <v>3</v>
      </c>
      <c r="D26" s="7">
        <v>4</v>
      </c>
      <c r="E26" s="7">
        <v>5</v>
      </c>
      <c r="F26" s="7">
        <v>6</v>
      </c>
    </row>
    <row r="27" spans="1:6" x14ac:dyDescent="0.25">
      <c r="A27" s="1"/>
      <c r="B27" s="45" t="s">
        <v>2</v>
      </c>
      <c r="C27" s="45"/>
      <c r="D27" s="45"/>
      <c r="E27" s="10">
        <f>E29+E34+E45+E47</f>
        <v>4542855.5</v>
      </c>
      <c r="F27" s="10">
        <f>F29+F34+F45+F47</f>
        <v>544488.6</v>
      </c>
    </row>
    <row r="28" spans="1:6" ht="11.25" customHeight="1" x14ac:dyDescent="0.25">
      <c r="A28" s="22"/>
      <c r="B28" s="23"/>
      <c r="C28" s="23"/>
      <c r="D28" s="23"/>
      <c r="E28" s="24"/>
      <c r="F28" s="24"/>
    </row>
    <row r="29" spans="1:6" ht="18.75" customHeight="1" x14ac:dyDescent="0.25">
      <c r="A29" s="2" t="s">
        <v>3</v>
      </c>
      <c r="B29" s="45" t="s">
        <v>7</v>
      </c>
      <c r="C29" s="45"/>
      <c r="D29" s="45"/>
      <c r="E29" s="10">
        <f>SUM(E30:E33)</f>
        <v>0</v>
      </c>
      <c r="F29" s="10">
        <f>SUM(F30:F33)</f>
        <v>18412.099999999999</v>
      </c>
    </row>
    <row r="30" spans="1:6" s="16" customFormat="1" ht="41.4" x14ac:dyDescent="0.25">
      <c r="A30" s="1" t="s">
        <v>37</v>
      </c>
      <c r="B30" s="8" t="s">
        <v>49</v>
      </c>
      <c r="C30" s="11" t="s">
        <v>57</v>
      </c>
      <c r="D30" s="21" t="s">
        <v>66</v>
      </c>
      <c r="E30" s="9">
        <v>0</v>
      </c>
      <c r="F30" s="9">
        <v>602.79999999999995</v>
      </c>
    </row>
    <row r="31" spans="1:6" s="16" customFormat="1" ht="55.2" x14ac:dyDescent="0.25">
      <c r="A31" s="1" t="s">
        <v>38</v>
      </c>
      <c r="B31" s="8" t="s">
        <v>32</v>
      </c>
      <c r="C31" s="11" t="s">
        <v>58</v>
      </c>
      <c r="D31" s="21" t="s">
        <v>65</v>
      </c>
      <c r="E31" s="9">
        <v>0</v>
      </c>
      <c r="F31" s="9">
        <v>331.2</v>
      </c>
    </row>
    <row r="32" spans="1:6" s="16" customFormat="1" ht="55.2" x14ac:dyDescent="0.25">
      <c r="A32" s="1" t="s">
        <v>39</v>
      </c>
      <c r="B32" s="8" t="s">
        <v>27</v>
      </c>
      <c r="C32" s="11" t="s">
        <v>58</v>
      </c>
      <c r="D32" s="21" t="s">
        <v>28</v>
      </c>
      <c r="E32" s="9">
        <v>0</v>
      </c>
      <c r="F32" s="9">
        <f>13467.4+1942.9</f>
        <v>15410.3</v>
      </c>
    </row>
    <row r="33" spans="1:6" ht="53.25" customHeight="1" x14ac:dyDescent="0.25">
      <c r="A33" s="1" t="s">
        <v>40</v>
      </c>
      <c r="B33" s="8" t="s">
        <v>51</v>
      </c>
      <c r="C33" s="11" t="s">
        <v>52</v>
      </c>
      <c r="D33" s="21"/>
      <c r="E33" s="9"/>
      <c r="F33" s="9">
        <v>2067.8000000000002</v>
      </c>
    </row>
    <row r="34" spans="1:6" s="32" customFormat="1" ht="21.75" customHeight="1" x14ac:dyDescent="0.25">
      <c r="A34" s="2" t="s">
        <v>4</v>
      </c>
      <c r="B34" s="45" t="s">
        <v>6</v>
      </c>
      <c r="C34" s="45"/>
      <c r="D34" s="45"/>
      <c r="E34" s="10">
        <f>E35+E41+E43</f>
        <v>4026042.3</v>
      </c>
      <c r="F34" s="10">
        <f>F35+F41+F43</f>
        <v>456236.2</v>
      </c>
    </row>
    <row r="35" spans="1:6" s="32" customFormat="1" ht="21.75" customHeight="1" x14ac:dyDescent="0.25">
      <c r="A35" s="2"/>
      <c r="B35" s="41" t="s">
        <v>68</v>
      </c>
      <c r="C35" s="42"/>
      <c r="D35" s="42"/>
      <c r="E35" s="35">
        <f>E36+E37+E38+E39+E40</f>
        <v>1764447</v>
      </c>
      <c r="F35" s="35">
        <f>F36+F37+F38+F39+F40</f>
        <v>433791.6</v>
      </c>
    </row>
    <row r="36" spans="1:6" s="32" customFormat="1" ht="41.4" x14ac:dyDescent="0.25">
      <c r="A36" s="1" t="s">
        <v>41</v>
      </c>
      <c r="B36" s="8" t="s">
        <v>33</v>
      </c>
      <c r="C36" s="11" t="s">
        <v>67</v>
      </c>
      <c r="D36" s="21"/>
      <c r="E36" s="9">
        <v>587423.69999999995</v>
      </c>
      <c r="F36" s="9">
        <v>107802</v>
      </c>
    </row>
    <row r="37" spans="1:6" s="32" customFormat="1" ht="41.4" x14ac:dyDescent="0.25">
      <c r="A37" s="1" t="s">
        <v>42</v>
      </c>
      <c r="B37" s="8" t="s">
        <v>34</v>
      </c>
      <c r="C37" s="11" t="s">
        <v>59</v>
      </c>
      <c r="D37" s="21"/>
      <c r="E37" s="9"/>
      <c r="F37" s="9">
        <v>108887.5</v>
      </c>
    </row>
    <row r="38" spans="1:6" s="32" customFormat="1" ht="41.4" x14ac:dyDescent="0.25">
      <c r="A38" s="1" t="s">
        <v>69</v>
      </c>
      <c r="B38" s="8" t="s">
        <v>50</v>
      </c>
      <c r="C38" s="11" t="s">
        <v>60</v>
      </c>
      <c r="D38" s="21"/>
      <c r="E38" s="9">
        <v>0</v>
      </c>
      <c r="F38" s="9">
        <v>1498.5</v>
      </c>
    </row>
    <row r="39" spans="1:6" s="32" customFormat="1" ht="41.4" x14ac:dyDescent="0.25">
      <c r="A39" s="1" t="s">
        <v>70</v>
      </c>
      <c r="B39" s="8" t="s">
        <v>35</v>
      </c>
      <c r="C39" s="11" t="s">
        <v>67</v>
      </c>
      <c r="D39" s="21"/>
      <c r="E39" s="9">
        <v>589599.69999999995</v>
      </c>
      <c r="F39" s="9">
        <v>107602</v>
      </c>
    </row>
    <row r="40" spans="1:6" s="32" customFormat="1" ht="41.4" x14ac:dyDescent="0.25">
      <c r="A40" s="1" t="s">
        <v>71</v>
      </c>
      <c r="B40" s="8" t="s">
        <v>36</v>
      </c>
      <c r="C40" s="11" t="s">
        <v>67</v>
      </c>
      <c r="D40" s="21"/>
      <c r="E40" s="9">
        <v>587423.6</v>
      </c>
      <c r="F40" s="9">
        <v>108001.59999999999</v>
      </c>
    </row>
    <row r="41" spans="1:6" s="33" customFormat="1" ht="18" customHeight="1" x14ac:dyDescent="0.25">
      <c r="A41" s="5"/>
      <c r="B41" s="41" t="s">
        <v>9</v>
      </c>
      <c r="C41" s="42"/>
      <c r="D41" s="42"/>
      <c r="E41" s="35">
        <f>E42</f>
        <v>2261595.2999999998</v>
      </c>
      <c r="F41" s="35">
        <f>F42</f>
        <v>16311.2</v>
      </c>
    </row>
    <row r="42" spans="1:6" ht="41.4" x14ac:dyDescent="0.25">
      <c r="A42" s="1" t="s">
        <v>72</v>
      </c>
      <c r="B42" s="34" t="s">
        <v>25</v>
      </c>
      <c r="C42" s="11" t="s">
        <v>61</v>
      </c>
      <c r="D42" s="11" t="s">
        <v>18</v>
      </c>
      <c r="E42" s="9">
        <v>2261595.2999999998</v>
      </c>
      <c r="F42" s="9">
        <v>16311.2</v>
      </c>
    </row>
    <row r="43" spans="1:6" s="32" customFormat="1" ht="20.25" customHeight="1" x14ac:dyDescent="0.25">
      <c r="A43" s="2"/>
      <c r="B43" s="41" t="s">
        <v>19</v>
      </c>
      <c r="C43" s="42"/>
      <c r="D43" s="42"/>
      <c r="E43" s="35">
        <v>0</v>
      </c>
      <c r="F43" s="35">
        <f>F44</f>
        <v>6133.4</v>
      </c>
    </row>
    <row r="44" spans="1:6" ht="27.6" x14ac:dyDescent="0.25">
      <c r="A44" s="1" t="s">
        <v>73</v>
      </c>
      <c r="B44" s="34" t="s">
        <v>20</v>
      </c>
      <c r="C44" s="11" t="s">
        <v>62</v>
      </c>
      <c r="D44" s="11" t="s">
        <v>21</v>
      </c>
      <c r="E44" s="9">
        <v>0</v>
      </c>
      <c r="F44" s="9">
        <f>4527.8+1605.6</f>
        <v>6133.4</v>
      </c>
    </row>
    <row r="45" spans="1:6" x14ac:dyDescent="0.25">
      <c r="A45" s="2" t="s">
        <v>5</v>
      </c>
      <c r="B45" s="47" t="s">
        <v>46</v>
      </c>
      <c r="C45" s="48"/>
      <c r="D45" s="49"/>
      <c r="E45" s="10">
        <f>E46</f>
        <v>0</v>
      </c>
      <c r="F45" s="10">
        <f>F46</f>
        <v>502.8</v>
      </c>
    </row>
    <row r="46" spans="1:6" ht="124.2" x14ac:dyDescent="0.25">
      <c r="A46" s="1" t="s">
        <v>44</v>
      </c>
      <c r="B46" s="34" t="s">
        <v>47</v>
      </c>
      <c r="C46" s="11" t="s">
        <v>63</v>
      </c>
      <c r="D46" s="11" t="s">
        <v>48</v>
      </c>
      <c r="E46" s="9">
        <v>0</v>
      </c>
      <c r="F46" s="9">
        <v>502.8</v>
      </c>
    </row>
    <row r="47" spans="1:6" x14ac:dyDescent="0.25">
      <c r="A47" s="2" t="s">
        <v>17</v>
      </c>
      <c r="B47" s="47" t="s">
        <v>22</v>
      </c>
      <c r="C47" s="48"/>
      <c r="D47" s="49"/>
      <c r="E47" s="35">
        <f>E49+E48</f>
        <v>516813.2</v>
      </c>
      <c r="F47" s="10">
        <f>F49+F48</f>
        <v>69337.5</v>
      </c>
    </row>
    <row r="48" spans="1:6" ht="41.4" x14ac:dyDescent="0.25">
      <c r="A48" s="1" t="s">
        <v>43</v>
      </c>
      <c r="B48" s="34" t="s">
        <v>24</v>
      </c>
      <c r="C48" s="11" t="s">
        <v>64</v>
      </c>
      <c r="D48" s="11" t="s">
        <v>26</v>
      </c>
      <c r="E48" s="9">
        <v>516813.2</v>
      </c>
      <c r="F48" s="9">
        <v>64454.2</v>
      </c>
    </row>
    <row r="49" spans="1:6" s="15" customFormat="1" ht="41.4" x14ac:dyDescent="0.25">
      <c r="A49" s="1" t="s">
        <v>74</v>
      </c>
      <c r="B49" s="34" t="s">
        <v>75</v>
      </c>
      <c r="C49" s="11" t="s">
        <v>76</v>
      </c>
      <c r="D49" s="11"/>
      <c r="E49" s="9"/>
      <c r="F49" s="9">
        <v>4883.3</v>
      </c>
    </row>
    <row r="50" spans="1:6" x14ac:dyDescent="0.25">
      <c r="A50" s="3"/>
      <c r="B50" s="4"/>
      <c r="C50" s="4"/>
      <c r="D50" s="4"/>
    </row>
    <row r="51" spans="1:6" x14ac:dyDescent="0.25">
      <c r="A51" s="3"/>
      <c r="B51" s="4"/>
      <c r="C51" s="4"/>
      <c r="D51" s="4"/>
    </row>
    <row r="52" spans="1:6" x14ac:dyDescent="0.25">
      <c r="A52" s="3"/>
      <c r="B52" s="4"/>
      <c r="C52" s="4"/>
      <c r="D52" s="4"/>
    </row>
    <row r="53" spans="1:6" x14ac:dyDescent="0.25">
      <c r="A53" s="3"/>
      <c r="B53" s="4"/>
      <c r="C53" s="4"/>
      <c r="D53" s="4"/>
    </row>
    <row r="54" spans="1:6" x14ac:dyDescent="0.25">
      <c r="A54" s="3"/>
      <c r="B54" s="4"/>
      <c r="C54" s="4"/>
      <c r="D54" s="4"/>
    </row>
    <row r="55" spans="1:6" x14ac:dyDescent="0.25">
      <c r="A55" s="3"/>
      <c r="B55" s="4"/>
      <c r="C55" s="4"/>
      <c r="D55" s="4"/>
    </row>
    <row r="56" spans="1:6" x14ac:dyDescent="0.25">
      <c r="A56" s="3"/>
      <c r="B56" s="4"/>
      <c r="C56" s="4"/>
      <c r="D56" s="4"/>
    </row>
    <row r="57" spans="1:6" x14ac:dyDescent="0.25">
      <c r="A57" s="3"/>
      <c r="B57" s="4"/>
      <c r="C57" s="4"/>
      <c r="D57" s="4"/>
    </row>
    <row r="58" spans="1:6" x14ac:dyDescent="0.25">
      <c r="A58" s="3"/>
      <c r="B58" s="4"/>
      <c r="C58" s="4"/>
      <c r="D58" s="4"/>
    </row>
    <row r="59" spans="1:6" x14ac:dyDescent="0.25">
      <c r="A59" s="3"/>
      <c r="B59" s="4"/>
      <c r="C59" s="4"/>
      <c r="D59" s="4"/>
    </row>
    <row r="60" spans="1:6" x14ac:dyDescent="0.25">
      <c r="A60" s="3"/>
      <c r="B60" s="4"/>
      <c r="C60" s="4"/>
      <c r="D60" s="4"/>
    </row>
    <row r="61" spans="1:6" x14ac:dyDescent="0.25">
      <c r="A61" s="3"/>
      <c r="B61" s="4"/>
      <c r="C61" s="4"/>
      <c r="D61" s="4"/>
    </row>
    <row r="62" spans="1:6" x14ac:dyDescent="0.25">
      <c r="A62" s="3"/>
      <c r="B62" s="4"/>
      <c r="C62" s="4"/>
      <c r="D62" s="4"/>
    </row>
    <row r="63" spans="1:6" x14ac:dyDescent="0.25">
      <c r="A63" s="3"/>
      <c r="B63" s="4"/>
      <c r="C63" s="4"/>
      <c r="D63" s="4"/>
    </row>
    <row r="64" spans="1:6" x14ac:dyDescent="0.25">
      <c r="A64" s="3"/>
      <c r="B64" s="4"/>
      <c r="C64" s="4"/>
      <c r="D64" s="4"/>
    </row>
    <row r="65" spans="1:4" x14ac:dyDescent="0.25">
      <c r="A65" s="3"/>
      <c r="B65" s="4"/>
      <c r="C65" s="4"/>
      <c r="D65" s="4"/>
    </row>
  </sheetData>
  <mergeCells count="28">
    <mergeCell ref="B21:D21"/>
    <mergeCell ref="B15:D15"/>
    <mergeCell ref="B35:D35"/>
    <mergeCell ref="A11:F11"/>
    <mergeCell ref="E13:E14"/>
    <mergeCell ref="F13:F14"/>
    <mergeCell ref="E24:E25"/>
    <mergeCell ref="F24:F25"/>
    <mergeCell ref="A22:F23"/>
    <mergeCell ref="A13:A14"/>
    <mergeCell ref="B17:D17"/>
    <mergeCell ref="B47:D47"/>
    <mergeCell ref="B34:D34"/>
    <mergeCell ref="B45:D45"/>
    <mergeCell ref="B27:D27"/>
    <mergeCell ref="D24:D25"/>
    <mergeCell ref="B43:D43"/>
    <mergeCell ref="B41:D41"/>
    <mergeCell ref="A24:A25"/>
    <mergeCell ref="B24:B25"/>
    <mergeCell ref="B29:D29"/>
    <mergeCell ref="C24:C25"/>
    <mergeCell ref="B16:D16"/>
    <mergeCell ref="B19:D19"/>
    <mergeCell ref="B18:D18"/>
    <mergeCell ref="B20:D20"/>
    <mergeCell ref="E6:F6"/>
    <mergeCell ref="B13:D14"/>
  </mergeCells>
  <phoneticPr fontId="0" type="noConversion"/>
  <pageMargins left="0.59055118110236227" right="0.19685039370078741" top="0.39370078740157483" bottom="0.59055118110236227" header="0.23622047244094491" footer="0.19685039370078741"/>
  <pageSetup paperSize="9" scale="92" fitToHeight="0" orientation="landscape" r:id="rId1"/>
  <headerFooter alignWithMargins="0">
    <oddHeader>&amp;CСтраница &amp;P</oddHeader>
    <oddFooter>&amp;C&amp;11Изменение в решение Норильского городского Совета депутатов "О бюджете муниципального образования город Норильск на 2022 год и на плановый период 2023 и 2024 годов"</oddFooter>
  </headerFooter>
  <rowBreaks count="2" manualBreakCount="2">
    <brk id="28" max="5" man="1"/>
    <brk id="40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2022 год</vt:lpstr>
      <vt:lpstr>'2022 год'!Заголовки_для_печати</vt:lpstr>
      <vt:lpstr>'2022 год'!Область_печати</vt:lpstr>
    </vt:vector>
  </TitlesOfParts>
  <Company>Дом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304-1</dc:creator>
  <cp:lastModifiedBy>Павлюк Наталия Павловна</cp:lastModifiedBy>
  <cp:lastPrinted>2022-10-03T05:23:00Z</cp:lastPrinted>
  <dcterms:created xsi:type="dcterms:W3CDTF">2008-11-05T03:52:43Z</dcterms:created>
  <dcterms:modified xsi:type="dcterms:W3CDTF">2022-10-24T10:18:55Z</dcterms:modified>
</cp:coreProperties>
</file>