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480" yWindow="48" windowWidth="11328" windowHeight="9888"/>
  </bookViews>
  <sheets>
    <sheet name="Приложение 3" sheetId="3" r:id="rId1"/>
  </sheets>
  <definedNames>
    <definedName name="_xlnm._FilterDatabase" localSheetId="0" hidden="1">'Приложение 3'!$A$17:$G$323</definedName>
    <definedName name="_xlnm.Print_Titles" localSheetId="0">'Приложение 3'!$15:$17</definedName>
    <definedName name="_xlnm.Print_Area" localSheetId="0">'Приложение 3'!$B$1:$E$324</definedName>
  </definedNames>
  <calcPr calcId="152511"/>
</workbook>
</file>

<file path=xl/calcChain.xml><?xml version="1.0" encoding="utf-8"?>
<calcChain xmlns="http://schemas.openxmlformats.org/spreadsheetml/2006/main">
  <c r="E152" i="3" l="1"/>
  <c r="E153" i="3"/>
  <c r="E300" i="3" l="1"/>
  <c r="E301" i="3"/>
  <c r="E302" i="3"/>
  <c r="E303" i="3"/>
  <c r="S28" i="3" l="1"/>
  <c r="E305" i="3" l="1"/>
  <c r="E304" i="3"/>
  <c r="E321" i="3" l="1"/>
  <c r="E143" i="3" l="1"/>
  <c r="E233" i="3"/>
  <c r="E217" i="3"/>
  <c r="E216" i="3" s="1"/>
  <c r="E215" i="3" s="1"/>
  <c r="E208" i="3" s="1"/>
  <c r="E213" i="3"/>
  <c r="E210" i="3"/>
  <c r="E209" i="3" s="1"/>
  <c r="E202" i="3" l="1"/>
  <c r="E191" i="3"/>
  <c r="E174" i="3" l="1"/>
  <c r="E173" i="3" s="1"/>
  <c r="E167" i="3"/>
  <c r="E164" i="3"/>
  <c r="E158" i="3"/>
  <c r="E130" i="3" l="1"/>
  <c r="E127" i="3"/>
  <c r="E114" i="3"/>
  <c r="E113" i="3" l="1"/>
  <c r="E112" i="3" s="1"/>
  <c r="E104" i="3"/>
  <c r="E88" i="3" l="1"/>
  <c r="E85" i="3"/>
  <c r="E48" i="3" l="1"/>
  <c r="E46" i="3"/>
  <c r="E314" i="3" l="1"/>
  <c r="E312" i="3" s="1"/>
  <c r="E308" i="3"/>
  <c r="E317" i="3"/>
  <c r="E294" i="3"/>
  <c r="E293" i="3" s="1"/>
  <c r="E251" i="3"/>
  <c r="E250" i="3" s="1"/>
  <c r="E244" i="3"/>
  <c r="E320" i="3" l="1"/>
  <c r="E266" i="3" l="1"/>
  <c r="E240" i="3"/>
  <c r="E291" i="3" l="1"/>
  <c r="E290" i="3" s="1"/>
  <c r="E246" i="3"/>
  <c r="E186" i="3" l="1"/>
  <c r="E181" i="3"/>
  <c r="E160" i="3"/>
  <c r="E82" i="3" l="1"/>
  <c r="E288" i="3" l="1"/>
  <c r="E286" i="3"/>
  <c r="E265" i="3"/>
  <c r="E248" i="3"/>
  <c r="E242" i="3"/>
  <c r="E239" i="3" l="1"/>
  <c r="E264" i="3"/>
  <c r="E238" i="3" l="1"/>
  <c r="E235" i="3"/>
  <c r="E201" i="3"/>
  <c r="E190" i="3"/>
  <c r="E185" i="3"/>
  <c r="E180" i="3"/>
  <c r="E171" i="3"/>
  <c r="E169" i="3"/>
  <c r="E162" i="3"/>
  <c r="E156" i="3"/>
  <c r="E149" i="3"/>
  <c r="E148" i="3" s="1"/>
  <c r="E145" i="3"/>
  <c r="E144" i="3" s="1"/>
  <c r="E189" i="3" l="1"/>
  <c r="E142" i="3" s="1"/>
  <c r="E93" i="3" l="1"/>
  <c r="E80" i="3" l="1"/>
  <c r="E79" i="3" s="1"/>
  <c r="E63" i="3"/>
  <c r="E67" i="3"/>
  <c r="E65" i="3" s="1"/>
  <c r="E44" i="3" l="1"/>
  <c r="E42" i="3"/>
  <c r="E38" i="3"/>
  <c r="E36" i="3"/>
  <c r="E34" i="3"/>
  <c r="E32" i="3"/>
  <c r="E24" i="3"/>
  <c r="E41" i="3" l="1"/>
  <c r="E31" i="3"/>
  <c r="E136" i="3" l="1"/>
  <c r="E135" i="3" s="1"/>
  <c r="E99" i="3" l="1"/>
  <c r="E96" i="3" s="1"/>
  <c r="E298" i="3" l="1"/>
  <c r="E297" i="3" s="1"/>
  <c r="E237" i="3" l="1"/>
  <c r="E140" i="3"/>
  <c r="E139" i="3" s="1"/>
  <c r="E134" i="3"/>
  <c r="E108" i="3"/>
  <c r="E107" i="3" s="1"/>
  <c r="E106" i="3" s="1"/>
  <c r="E103" i="3"/>
  <c r="E95" i="3"/>
  <c r="E87" i="3"/>
  <c r="E84" i="3" s="1"/>
  <c r="E77" i="3"/>
  <c r="E75" i="3"/>
  <c r="E73" i="3"/>
  <c r="E71" i="3"/>
  <c r="E61" i="3"/>
  <c r="E60" i="3" s="1"/>
  <c r="E53" i="3"/>
  <c r="E58" i="3"/>
  <c r="E56" i="3"/>
  <c r="E50" i="3"/>
  <c r="E40" i="3" s="1"/>
  <c r="E30" i="3"/>
  <c r="E21" i="3"/>
  <c r="E20" i="3" s="1"/>
  <c r="E70" i="3" l="1"/>
  <c r="E69" i="3" s="1"/>
  <c r="E19" i="3"/>
  <c r="E133" i="3"/>
  <c r="E55" i="3"/>
  <c r="E52" i="3" s="1"/>
  <c r="E102" i="3"/>
  <c r="E18" i="3" l="1"/>
  <c r="E324" i="3" s="1"/>
</calcChain>
</file>

<file path=xl/sharedStrings.xml><?xml version="1.0" encoding="utf-8"?>
<sst xmlns="http://schemas.openxmlformats.org/spreadsheetml/2006/main" count="775" uniqueCount="565">
  <si>
    <t>ЗАГОЛОВОК ОТЧЕТА</t>
  </si>
  <si>
    <t>1</t>
  </si>
  <si>
    <t>2</t>
  </si>
  <si>
    <t>3</t>
  </si>
  <si>
    <t xml:space="preserve"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бюджета </t>
  </si>
  <si>
    <t>Главный Администратор</t>
  </si>
  <si>
    <t>000</t>
  </si>
  <si>
    <t>НАЛОГОВЫЕ И НЕНАЛОГОВЫЕ ДОХОДЫ</t>
  </si>
  <si>
    <t>НАЛОГИ НА ПРИБЫЛЬ, ДОХОДЫ</t>
  </si>
  <si>
    <t>182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</si>
  <si>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</si>
  <si>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</si>
  <si>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</si>
  <si>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прибыль организаций консолидированных групп налогоплательщиков, зачисляемый в бюджеты субъектов Российской Федерации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</si>
  <si>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</si>
  <si>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</si>
  <si>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</si>
  <si>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</si>
  <si>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</si>
  <si>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</si>
  <si>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100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</si>
  <si>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</si>
  <si>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</si>
  <si>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</si>
  <si>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</si>
  <si>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</si>
  <si>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</si>
  <si>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</si>
  <si>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</si>
  <si>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</si>
  <si>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</si>
  <si>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</si>
  <si>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</si>
  <si>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</si>
  <si>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</si>
  <si>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</si>
  <si>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</si>
  <si>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</si>
  <si>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</si>
  <si>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</si>
  <si>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015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</si>
  <si>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</si>
  <si>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</si>
  <si>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</si>
  <si>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</si>
  <si>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ДОХОДЫ ОТ ИСПОЛЬЗОВАНИЯ ИМУЩЕСТВА, НАХОДЯЩЕГОСЯ В ГОСУДАРСТВЕННОЙ И МУНИЦИПАЛЬНОЙ СОБСТВЕННОСТИ</t>
  </si>
  <si>
    <t>158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</si>
  <si>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</si>
  <si>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</si>
  <si>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</si>
  <si>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</si>
  <si>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</si>
  <si>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</si>
  <si>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</si>
  <si>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</si>
  <si>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</si>
  <si>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</si>
  <si>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128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</si>
  <si>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коммерческого найма</t>
  </si>
  <si>
    <t>Прочие поступления от использования имущества, находящегося в собственности городских округов, связанных с предоставлением жилых помещений по договорам социального найма</t>
  </si>
  <si>
    <t>Прочие поступления от использования имущества, находящегося в собственности городских округов</t>
  </si>
  <si>
    <t>Прочие поступления от использования имущества, находящегося в собственности городских округов, связанные с заключением договоров на установку и эксплуатацию рекламной конструкции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</si>
  <si>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</si>
  <si>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</si>
  <si>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</si>
  <si>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 7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</si>
  <si>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</si>
  <si>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</si>
  <si>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</si>
  <si>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</si>
  <si>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</si>
  <si>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</si>
  <si>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</si>
  <si>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</si>
  <si>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</si>
  <si>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016</t>
  </si>
  <si>
    <t>017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</si>
  <si>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</si>
  <si>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</si>
  <si>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внутригородских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</si>
  <si>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</si>
  <si>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</si>
  <si>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</si>
  <si>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</si>
  <si>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</si>
  <si>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</si>
  <si>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</si>
  <si>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</si>
  <si>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</si>
  <si>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</si>
  <si>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</si>
  <si>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</si>
  <si>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/>
  </si>
  <si>
    <t>ВСЕГО ДОХОДОВ</t>
  </si>
  <si>
    <t>000 1 00 00 00 0 00 0 000 000</t>
  </si>
  <si>
    <t>000 1 01 00 00 0 00 0 000 000</t>
  </si>
  <si>
    <t>182 1 01 01 00 0 00 0 000 110</t>
  </si>
  <si>
    <t>182 1 01 01 01 0 00 0 000 110</t>
  </si>
  <si>
    <t>182 1 01 01 01 2 02 0 000 110</t>
  </si>
  <si>
    <t>182 1 01 01 01 4 02 0 000 110</t>
  </si>
  <si>
    <t>182 1 01 02 00 0 01 0 000 110</t>
  </si>
  <si>
    <t>182 1 01 02 01 0 01 0 000 110</t>
  </si>
  <si>
    <t>182 1 01 02 02 0 01 0 000 110</t>
  </si>
  <si>
    <t>182 1 01 02 03 0 01 0 000 110</t>
  </si>
  <si>
    <t>182 1 01 02 04 0 01 0 000 110</t>
  </si>
  <si>
    <t>000 1 03 00 00 0 00 0 000 000</t>
  </si>
  <si>
    <t>100 1 03 02 00 0 01 0 000 110</t>
  </si>
  <si>
    <t>100 1 03 02 23 0 01 0 000 110</t>
  </si>
  <si>
    <t>100 1 03 02 24 0 01 0 000 110</t>
  </si>
  <si>
    <t>100 1 03 02 25 0 01 0 000 110</t>
  </si>
  <si>
    <t>100 1 03 02 26 0 01 0 000 110</t>
  </si>
  <si>
    <t>000 1 05 00 00 0 00 0 000 000</t>
  </si>
  <si>
    <t>182 1 05 04 00 0 02 0 000 110</t>
  </si>
  <si>
    <t>182 1 05 04 01 0 02 0 000 110</t>
  </si>
  <si>
    <t>000 1 06 00 00 0 00 0 000 000</t>
  </si>
  <si>
    <t>182 1 06 01 00 0 00 0 000 110</t>
  </si>
  <si>
    <t>182 1 06 01 02 0 04 0 000 110</t>
  </si>
  <si>
    <t>182 1 06 06 00 0 00 0 000 110</t>
  </si>
  <si>
    <t>182 1 06 06 03 0 00 0 000 110</t>
  </si>
  <si>
    <t>182 1 06 06 03 2 04 0 000 110</t>
  </si>
  <si>
    <t>182 1 06 06 04 0 00 0 000 110</t>
  </si>
  <si>
    <t>182 1 06 06 04 2 04 0 000 110</t>
  </si>
  <si>
    <t>000 1 08 00 00 0 00 0 000 000</t>
  </si>
  <si>
    <t>182 1 08 03 01 0 01 0 000 110</t>
  </si>
  <si>
    <t>000 1 08 03 00 0 01 0 000 110</t>
  </si>
  <si>
    <t>000 1 08 07 00 0 01 0 000 110</t>
  </si>
  <si>
    <t>015 1 08 07 15 0 01 0 000 110</t>
  </si>
  <si>
    <t>000 1 11 00 00 0 00 0 000 000</t>
  </si>
  <si>
    <t>000 1 11 05 00 0 00 0 000 120</t>
  </si>
  <si>
    <t>000 1 11 05 01 0 00 0 000 120</t>
  </si>
  <si>
    <t>158 1 11 05 01 2 04 0 000 120</t>
  </si>
  <si>
    <t>000 1 11 05 02 0 00 0 000 120</t>
  </si>
  <si>
    <t>158 1 11 05 02 4 04 0 000 120</t>
  </si>
  <si>
    <t>000 1 11 05 07 0 00 0 000 120</t>
  </si>
  <si>
    <t>158 1 11 05 07 4 04 0 000 120</t>
  </si>
  <si>
    <t>000 1 11 09 00 0 00 0 000 120</t>
  </si>
  <si>
    <t>000 1 11 09 04 0 00 0 000 120</t>
  </si>
  <si>
    <t>000 1 11 09 04 4 04 0 000 120</t>
  </si>
  <si>
    <t>128 1 11 09 04 4 04 0 100 120</t>
  </si>
  <si>
    <t>128 1 11 09 04 4 04 0 200 120</t>
  </si>
  <si>
    <t>128 1 11 09 04 4 04 0 300 120</t>
  </si>
  <si>
    <t>Плата за выбросы загрязняющих веществ в атмосферный воздух стационарными объектами</t>
  </si>
  <si>
    <t>000 1 12 00 00 0 00 0 000 000</t>
  </si>
  <si>
    <t>048 1 12 01 00 0 01 0 000 120</t>
  </si>
  <si>
    <t>048 1 12 01 01 0 01 0 000 120</t>
  </si>
  <si>
    <t>048 1 12 01 03 0 01 0 000 120</t>
  </si>
  <si>
    <t>048 1 12 01 04 0 01 0 000 120</t>
  </si>
  <si>
    <t>000 1 13 00 00 0 00 0 000 000</t>
  </si>
  <si>
    <t>000 1 13 02 00 0 00 0 000 130</t>
  </si>
  <si>
    <t>000 1 13 02 06 0 00 0 000 130</t>
  </si>
  <si>
    <t>000 1 13 02 06 4 04 0 000 130</t>
  </si>
  <si>
    <t>016 1 13 02 06 4 04 0 000 130</t>
  </si>
  <si>
    <t>017 1 13 02 06 4 04 0 000 130</t>
  </si>
  <si>
    <t>158 1 13 02 06 4 04 0 000 130</t>
  </si>
  <si>
    <t>000 1 13 01 00 0 00 0 000 130</t>
  </si>
  <si>
    <t>000 1 13 01 99 0 00 0 000 130</t>
  </si>
  <si>
    <t>000 1 14 00 00 0 00 0 000 000</t>
  </si>
  <si>
    <t>158 1 14 02 04 3 04 0 000 410</t>
  </si>
  <si>
    <t>158 1 14 06 01 2 04 0 000 430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</si>
  <si>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</si>
  <si>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000 1 14 02 00 0 00 0 000 000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</si>
  <si>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</si>
  <si>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000 1 14 02 04 0 04 0 000 410</t>
  </si>
  <si>
    <t>000 1 14 06 00 0 00 0 000 430</t>
  </si>
  <si>
    <t>000 1 14 06 01 0 00 0 000 430</t>
  </si>
  <si>
    <t>000 1 16 00 00 0 00 0 000 000</t>
  </si>
  <si>
    <t>000 2 00 00 00 0 00 0 000 000</t>
  </si>
  <si>
    <t>000 2 02 00 00 0 00 0 000 000</t>
  </si>
  <si>
    <t>Код классификации доходов бюджета</t>
  </si>
  <si>
    <t>к решению Норильского городского</t>
  </si>
  <si>
    <t>Совета депутатов</t>
  </si>
  <si>
    <t>тыс. руб.</t>
  </si>
  <si>
    <t>Сумма</t>
  </si>
  <si>
    <t>000 1 11 05 03 0 00 0 000 120</t>
  </si>
  <si>
    <t>018 1 11 05 03 4 04 0 000 120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</si>
  <si>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</si>
  <si>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Субвенции бюджетам бюджетной системы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</si>
  <si>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</si>
  <si>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</si>
  <si>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</si>
  <si>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Наименование кода классификации доходов бюджета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</si>
  <si>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</si>
  <si>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000 2 04 00 00 0 00 0 000 000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</si>
  <si>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</si>
  <si>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</si>
  <si>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ДОХОДЫ ОТ ОКАЗАНИЯ ПЛАТНЫХ УСЛУГ И КОМПЕНСАЦИИ ЗАТРАТ ГОСУДАРСТВА</t>
  </si>
  <si>
    <t>048 1 12 01 04 1 01 0 000 120</t>
  </si>
  <si>
    <t>Плата за размещение отходов производства</t>
  </si>
  <si>
    <t>000 2 02 20 00 0 00 0 000 150</t>
  </si>
  <si>
    <t>000 2 02 29 99 9 00 0 000 150</t>
  </si>
  <si>
    <t>099 2 02 29 99 9 04 0 000 150</t>
  </si>
  <si>
    <t>000 2 02 30 00 0 00 0 000 150</t>
  </si>
  <si>
    <t>000 2 02 30 02 4 00 0 000 150</t>
  </si>
  <si>
    <t>099 2 02 30 02 4 04 0 000 150</t>
  </si>
  <si>
    <t>000 2 02 30 02 9 00 0 000 150</t>
  </si>
  <si>
    <t>099 2 02 30 02 9 04 0 000 150</t>
  </si>
  <si>
    <t>000 2 02 35 12 0 00 0 000 150</t>
  </si>
  <si>
    <t>099 2 02 35 12 0 04 0 000 150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</si>
  <si>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</si>
  <si>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128 1 14 02 04 3 04 0 000 410</t>
  </si>
  <si>
    <t>048 1 12 01 04 2 01 0 000 120</t>
  </si>
  <si>
    <t>Плата за размещение твердых коммунальных отходов</t>
  </si>
  <si>
    <t>000 1 16 11 06 0 01 0 000 140</t>
  </si>
  <si>
    <t>Платежи, уплачиваемые в целях возмещения вреда, причиняемого автомобильным дорогам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</si>
  <si>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</si>
  <si>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000 1 16 02 00 0 02 0 000 140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</si>
  <si>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</si>
  <si>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000 1 16 02 02 0 02 0 000 140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</si>
  <si>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</si>
  <si>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015 1 16 02 02 0 02 0 000 140</t>
  </si>
  <si>
    <t>016 1 16 02 02 0 02 0 000 140</t>
  </si>
  <si>
    <t>000 1 16 01 05 3 01 0 000 140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</si>
  <si>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</si>
  <si>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000 1 16 07 01 0 00 0 000 140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</si>
  <si>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</si>
  <si>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000 1 16 07 01 0 04 0 000 140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</si>
  <si>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</si>
  <si>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000 1 14 02 04 3 04 0 000 410</t>
  </si>
  <si>
    <t>000 1 16 01 05 0 01 0 000 140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</si>
  <si>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</si>
  <si>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000 1 16 11 00 0 01 0 000 140</t>
  </si>
  <si>
    <t>Платежи, уплачиваемые в целях возмещения вреда</t>
  </si>
  <si>
    <t>015 1 13 01 99 4 04 0 000 130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</si>
  <si>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социального найма)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</si>
  <si>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аренды)</t>
  </si>
  <si>
    <t>182 1 05 01 00 0 00 0 000 110</t>
  </si>
  <si>
    <t>Налог, взимаемый в связи с применением упрощенной системы налогообложения</t>
  </si>
  <si>
    <t>182 1 01 02 08 0 01 0 000 110</t>
  </si>
  <si>
    <t>100 1 03 02 23 1 01 0 000 110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</si>
  <si>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</si>
  <si>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100 1 03 02 24 1 01 0 000 110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</si>
  <si>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</si>
  <si>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100 1 03 02 25 1 01 0 000 110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</si>
  <si>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</si>
  <si>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100 1 03 02 26 1 01 0 000 110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</si>
  <si>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</si>
  <si>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182 1 05 01 01 0 01 0 000 110</t>
  </si>
  <si>
    <t>Налог, взимаемый с налогоплательщиков, выбравших в качестве объекта налогообложения доходы</t>
  </si>
  <si>
    <t>182 1 05 01 01 1 01 0 000 110</t>
  </si>
  <si>
    <t>182 1 05 01 02 0 01 0 000 110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</si>
  <si>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</si>
  <si>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182 1 05 01 02 1 01 0 000 110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</si>
  <si>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</si>
  <si>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000 1 08 04 00 0 01 0 000 110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</si>
  <si>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</si>
  <si>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018 1 08 04 02 0 01 0 000 110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</si>
  <si>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</si>
  <si>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000 1 08 07 17 0 01 0 000 110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</si>
  <si>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</si>
  <si>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000 1 11 05 30 0 00 0 000 120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</si>
  <si>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</si>
  <si>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000 1 11 05 31 0 00 0 000 120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</si>
  <si>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</si>
  <si>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158 1 11 05 31 2 04 0 000 120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</si>
  <si>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</si>
  <si>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000 1 11 09 08 0 00 0 000 120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</si>
  <si>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</si>
  <si>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</si>
  <si>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000 1 16 01 00 0 01 0 000 140</t>
  </si>
  <si>
    <t>Административные штрафы, установленные Кодексом Российской Федерации об административных правонарушениях</t>
  </si>
  <si>
    <t>006 1 16 01 05 3 01 0 000 140</t>
  </si>
  <si>
    <t>439 1 16 01 05 3 01 0 000 140</t>
  </si>
  <si>
    <t>000 1 16 01 06 0 01 0 000 140</t>
  </si>
  <si>
    <t>000 1 16 01 06 3 01 0 000 140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</si>
  <si>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</si>
  <si>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006 1 16 01 06 3 01 0 000 140</t>
  </si>
  <si>
    <t>439 1 16 01 06 3 01 0 000 140</t>
  </si>
  <si>
    <t>000 1 16 01 07 0 01 0 000 140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</si>
  <si>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</si>
  <si>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</si>
  <si>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439 1 16 01 07 3 01 0 000 140</t>
  </si>
  <si>
    <t>000 1 16 01 10 0 01 0 000 140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</si>
  <si>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</si>
  <si>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439 1 16 01 10 3 01 0 000 140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</si>
  <si>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</si>
  <si>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000 1 16 01 14 0 01 0 000 140</t>
  </si>
  <si>
    <t>439 1 16 01 14 3 01 0 000 140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</si>
  <si>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</si>
  <si>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000 1 16 01 15 0 01 0 000 140</t>
  </si>
  <si>
    <t>439 1 16 01 15 3 01 0 000 140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</si>
  <si>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</si>
  <si>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000 1 16 01 17 0 01 0 000 140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</si>
  <si>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</si>
  <si>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439 1 16 01 17 3 01 0 000 140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</si>
  <si>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</si>
  <si>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000 1 16 01 18 0 01 0 000 140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</si>
  <si>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</si>
  <si>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006 1 16 01 18 3 01 0 000 140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</si>
  <si>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</si>
  <si>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000 1 16 01 19 0 01 0 000 140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</si>
  <si>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</si>
  <si>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000 1 16 01 19 3 01 0 000 140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</si>
  <si>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</si>
  <si>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439 1 16 01 19 3 01 0 000 140</t>
  </si>
  <si>
    <t>000 1 16 01 20 0 01 0 000 140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</si>
  <si>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</si>
  <si>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000 1 16 01 20 3 01 0 000 140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</si>
  <si>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</si>
  <si>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006 1 16 01 20 3 01 0 000 140</t>
  </si>
  <si>
    <t>439 1 16 01 20 3 01 0 000 140</t>
  </si>
  <si>
    <t>000 1 16 07 09 0 00 0 000 140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</si>
  <si>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</si>
  <si>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000 1 16 07 09 0 04 0 000 140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</si>
  <si>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</si>
  <si>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000 2 02 25 30 4 00 0 000 150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</si>
  <si>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</si>
  <si>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099 2 02 25 30 4 04 0 000 150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</si>
  <si>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</si>
  <si>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000 2 02 25 55 5 00 0 000 150</t>
  </si>
  <si>
    <t>Субсидии бюджетам на реализацию программ формирования современной городской среды</t>
  </si>
  <si>
    <t>099 2 02 25 55 5 04 0 000 150</t>
  </si>
  <si>
    <t>Субсидии бюджетам городских округов на реализацию программ формирования современной городской среды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</si>
  <si>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(от предоставления жилых помещений по договорам коммерческого найма)</t>
  </si>
  <si>
    <t>158 1 11 09 08 0 04 0 000 120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</si>
  <si>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</si>
  <si>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</si>
  <si>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</si>
  <si>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</si>
  <si>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</si>
  <si>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Доходы бюджета муниципального образования город Норильск по кодам классификации доходов бюджетов на 2022 год </t>
  </si>
  <si>
    <t>000 1 11 05 32 0 00 0 000 120</t>
  </si>
  <si>
    <t>017 1 11 05 32 4 04 0 000 120</t>
  </si>
  <si>
    <t>019 1 08 07 17 3 01 0 000 110</t>
  </si>
  <si>
    <t>439 1 16 01 13 3 01 0 000 140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</si>
  <si>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</si>
  <si>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000 1 16 01 13 0 01 0 000 140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</si>
  <si>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</si>
  <si>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006 1 16 01 19 3 01 0 000 140</t>
  </si>
  <si>
    <t>075 1 16 01 19 3 01 0 000 140</t>
  </si>
  <si>
    <t>019 1 16 11 06 4 01 0 000 140</t>
  </si>
  <si>
    <t>099 2 02 25 51 9 04 0 000 150</t>
  </si>
  <si>
    <t>019 2 04 04 02 0 04 0 000 150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</si>
  <si>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</si>
  <si>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</si>
  <si>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</si>
  <si>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000 1 16 07 00 0 00 0 000 140</t>
  </si>
  <si>
    <t>000 2 02 25 51 9 00 0 000 150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</si>
  <si>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</si>
  <si>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</si>
  <si>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</si>
  <si>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</si>
  <si>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000 2 02 40 00 0 00 0 000 150</t>
  </si>
  <si>
    <t>099 2 02 29 99 9 04 7 413 150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</si>
  <si>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</si>
  <si>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099 2 02 29 99 9 04 7 456 150</t>
  </si>
  <si>
    <t xml:space="preserve">Прочие субсидии бюджетам городских округов (на поддержку деятельности муниципальных молодежных центров) </t>
  </si>
  <si>
    <t>099 2 02 29 99 9 04 7 488 150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</si>
  <si>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</si>
  <si>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099 2 02 29 99 9 04 7 563 150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</si>
  <si>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</si>
  <si>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099 2 02 29 99 9 04 7 662 150</t>
  </si>
  <si>
    <t>Прочие субсидии бюджетам городских округов (на поддержку деятельности муниципальных ресурсных центров поддержки добровольчества (волонтерства))</t>
  </si>
  <si>
    <t>099 2 02 30 02 4 04 0 289 150</t>
  </si>
  <si>
    <t>099 2 02 30 02 4 04 7 408 150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</si>
  <si>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</si>
  <si>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099 2 02 30 02 4 04 7 409 150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</si>
  <si>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</si>
  <si>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099 2 02 30 02 4 04 7 429 150</t>
  </si>
  <si>
    <t>099 2 02 30 02 4 04 7 467 150</t>
  </si>
  <si>
    <t>099 2 02 30 02 4 04 7 514 150</t>
  </si>
  <si>
    <t>099 2 02 30 02 4 04 7 518 150</t>
  </si>
  <si>
    <t>099 2 02 30 02 4 04 7 519 150</t>
  </si>
  <si>
    <t>099 2 02 30 02 4 04 7 551 150</t>
  </si>
  <si>
    <t>099 2 02 30 02 4 04 7 552 150</t>
  </si>
  <si>
    <t>099 2 02 30 02 4 04 7 554 150</t>
  </si>
  <si>
    <t>099 2 02 30 02 4 04 7 564 150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</si>
  <si>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</si>
  <si>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099 2 02 30 02 4 04 7 566 150</t>
  </si>
  <si>
    <t>099 2 02 30 02 4 04 7 570 150</t>
  </si>
  <si>
    <t>099 2 02 30 02 4 04 7 588 150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</si>
  <si>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</si>
  <si>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099 2 02 30 02 4 04 7 604 150</t>
  </si>
  <si>
    <t>099 2 02 30 02 4 04 7 649 150</t>
  </si>
  <si>
    <t>099 2 02 30 02 4 04 7 846 150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</si>
  <si>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</si>
  <si>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</si>
  <si>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 xml:space="preserve">Субвенции бюджетам городских округов на выполнение передаваемых полномочий субъектов Российской Федерации 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11-5582)) 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</si>
  <si>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административных комиссий (в соответствии с Законом края от 23 апреля 2009 года № 8-3170))</t>
  </si>
  <si>
    <t>Субвенции бюджетам городских округов на выполнение передаваемых полномочий субъектов Российской Федерации (на организацию мероприятий при осуществлении деятельности по обращению с животными без владельцев  (в соответствии с Законом края от 13 июня 2013 года № 4-1402))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</si>
  <si>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 (в соответствии с Законом края от 21 декабря 2010 года № 11-5564))</t>
  </si>
  <si>
    <t>Субвенции бюджетам городских округов на выполнение передаваемых полномочий субъектов Российской Федерации (на решение вопросов социальной поддержки детей-сирот и детей, оставшихся без попечения родителей (в соответствии с Законом края от 27 декабря 2005 года № 17-4370))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</si>
  <si>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несовершеннолетних (в соответствии с Законом края от 20 декабря 2007 года № 4-1089))</t>
  </si>
  <si>
    <t>Субвенции бюджетам городских округов на выполнение передаваемых полномочий субъектов Российской Федерации (на 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17-4379))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</si>
  <si>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17-4377))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</si>
  <si>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7-2839))</t>
  </si>
  <si>
    <t>Субвенции бюджетам городских округов на выполнение передаваемых полномочий субъектов Российской Федерации (на создание и обеспечение деятельности комиссий по делам несовершеннолетних и защите их прав (в соответствии с Законом края от 26 декабря 2006 года № 21-5589))</t>
  </si>
  <si>
    <t>Субвенции бюджетам городских округов на выполнение передаваемых полномочий субъектов Российской Федерации (на организацию и обеспечение отдыха и оздоровления детей (в соответствии с Законом края от 19 апреля 2018 года № 5-1533))</t>
  </si>
  <si>
    <t>Субвенции бюджетам городских округов на выполнение передаваемых полномочий субъектов Российской Федерации (на обеспечение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 (в соответствии с Законом края от 8 июля 2021 года № 11-5284))</t>
  </si>
  <si>
    <t>Приложение № 3</t>
  </si>
  <si>
    <t xml:space="preserve">  от "14" декабря 2021 № 32/5-759 </t>
  </si>
  <si>
    <t>000 2 02 25 11 3 00 0 000 150</t>
  </si>
  <si>
    <t>099 2 02 25 11 3 04 0 000 150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</si>
  <si>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</si>
  <si>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Субсидии бюджетам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</si>
  <si>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099 2 02 30 02 4 04 5 780 150</t>
  </si>
  <si>
    <t>000 2 02 45 30 3 00 0 000 150</t>
  </si>
  <si>
    <t>099 2 02 45 30 3 04 0 000 150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</si>
  <si>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</si>
  <si>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</si>
  <si>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000 2 02 49 99 9 00 0 000 150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</si>
  <si>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</si>
  <si>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</si>
  <si>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099 2 02 49 99 9 04 0 000 150</t>
  </si>
  <si>
    <t>000 2 19 00 00 0 00 0 000 000</t>
  </si>
  <si>
    <t>ВОЗВРАТ ОСТАТКОВ СУБСИДИЙ, СУБВЕНЦИЙ И ИНЫХ МЕЖБЮДЖЕТНЫХ ТРАНСФЕРТОВ, ИМЕЮЩИХ ЦЕЛЕВОЕ НАЗНАЧЕНИЕ, ПРОШЛЫХ ЛЕТ</t>
  </si>
  <si>
    <t>000 2 19 00 00 0 04 0 000 150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</si>
  <si>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</si>
  <si>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099 2 19 60 01 0 04 0 000 150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</si>
  <si>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</si>
  <si>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Субвенции бюджетам городских округов на выполнение передаваемых полномочий субъектов Российской Федерации (на обеспечение отдыха и оздоровления детей, проживающих в Арктической зоне Российской Федерации (в соответствии с Законом края от 19 апреля 2018 года № 5-1533))</t>
  </si>
  <si>
    <t>099 2 02 49 99 9 04 7 412 150</t>
  </si>
  <si>
    <t>000 2 18 00 00 0 00 0 000 000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</si>
  <si>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</si>
  <si>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000 2 18 00 00 0 00 0 000 150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</si>
  <si>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</si>
  <si>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000 2 18 00 00 0 04 0 000 150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</si>
  <si>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</si>
  <si>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000 2 18 04 00 0 04 0 000 150 </t>
  </si>
  <si>
    <t>Доходы бюджетов городских округов от возврата организациями остатков субсидий прошлых лет</t>
  </si>
  <si>
    <t>000 2 18 04 01 0 04 0 000 150</t>
  </si>
  <si>
    <t>Доходы бюджетов городских округов от возврата бюджетными учреждениями остатков субсидий прошлых лет</t>
  </si>
  <si>
    <t>065 2 18 04 01 0 04 0 100 150</t>
  </si>
  <si>
    <t>Доходы бюджетов городских округов от возврата бюджетными учреждениями остатков субсидий прошлых лет (по средствам краевого бюджета)</t>
  </si>
  <si>
    <t>000 2 18 04 01 0 04 0 200 150</t>
  </si>
  <si>
    <t>Доходы бюджетов городских округов от возврата бюджетными учреждениями остатков субсидий прошлых лет (по средствам местного бюджета)</t>
  </si>
  <si>
    <t>015 2 18 04 01 0 04 0 200 150</t>
  </si>
  <si>
    <t>065 2 18 04 01 0 04 0 200 150</t>
  </si>
  <si>
    <t>000 2 18 04 02 0 04 0 000 150</t>
  </si>
  <si>
    <t>Доходы бюджетов городских округов от возврата автономными учреждениями остатков субсидий прошлых лет</t>
  </si>
  <si>
    <t>065 2 18 04 02 0 04 0 100 150</t>
  </si>
  <si>
    <t>Доходы бюджетов городских округов от возврата автономными учреждениями остатков субсидий прошлых лет (по средствам краевого бюджета)</t>
  </si>
  <si>
    <t>065 2 18 04 02 0 04 0 200 150</t>
  </si>
  <si>
    <t>Доходы бюджетов городских округов от возврата автономными учреждениями остатков субсидий прошлых лет (по средствам местного бюджета)</t>
  </si>
  <si>
    <t>000 2 18 04 03 0 04 0 000 150</t>
  </si>
  <si>
    <t>Доходы бюджетов городских округов от возврата иными организациями остатков субсидий прошлых лет</t>
  </si>
  <si>
    <t>Доходы бюджетов городских округов от возврата иными организациями остатков субсидий прошлых лет (по средствам краевого бюджета)</t>
  </si>
  <si>
    <t>019 2 18 04 03 0 04 0 100 150</t>
  </si>
  <si>
    <t>Доходы бюджетов городских округов от возврата иными организациями остатков субсидий прошлых лет (по средствам местного бюджета)</t>
  </si>
  <si>
    <t>019 2 18 04 03 0 04 0 200 150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</si>
  <si>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</si>
  <si>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</si>
  <si>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099 2 02 29 99 9 04 2 650 150</t>
  </si>
  <si>
    <t>099 2 02 29 99 9 04 2 654 150</t>
  </si>
  <si>
    <t>099 2 02 29 99 9 04 7 398 150</t>
  </si>
  <si>
    <t>099 2 02 29 99 9 04 7 436 150</t>
  </si>
  <si>
    <t>099 2 02 29 99 9 04 7 476 150</t>
  </si>
  <si>
    <t>099 2 02 29 99 9 04 7 480 150</t>
  </si>
  <si>
    <t>099 2 02 29 99 9 04 7 668 150</t>
  </si>
  <si>
    <t>099 2 02 49 99 9 04 7 418 150</t>
  </si>
  <si>
    <t>Прочие субсидии бюджетам городских округов (на выполнение требований федеральных стандартов спортивной подготовки)</t>
  </si>
  <si>
    <t>Прочие субсидии бюджетам городских округов (на развитие детско-юношеского спорта)</t>
  </si>
  <si>
    <t>Прочие субсидии бюджетам городских округов (на проведение мероприятий, направленных на обеспечение безопасного участия детей в дорожном движении)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</si>
  <si>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</si>
  <si>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Прочие субсидии бюджетам городских округов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</si>
  <si>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 xml:space="preserve">Прочие субсидии бюджетам городских округов (на организацию туристско-рекреационных зон на территории Красноярского края) 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</si>
  <si>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</si>
  <si>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 xml:space="preserve">Прочие межбюджетные трансферты, передаваемые бюджетам городских округов (на поддержку физкультурно-спортивных клубов по месту жительства) </t>
  </si>
  <si>
    <t>166 2 18 04 01 0 04 0 100 150</t>
  </si>
  <si>
    <t>066 2 18 04 01 0 04 0 200 150</t>
  </si>
  <si>
    <t>015 2 18 04 02 0 04 0 200 150</t>
  </si>
  <si>
    <t>000 2 18 04 02 0 04 0 200 150</t>
  </si>
  <si>
    <t>182 1 05 02 00 0 02 0 000 110</t>
  </si>
  <si>
    <t>Единый налог на вмененный доход для отдельных видов деятельности</t>
  </si>
  <si>
    <t>182 1 05 02 01 0 02 0 000 110</t>
  </si>
  <si>
    <t>Единый сельскохозяйственный налог</t>
  </si>
  <si>
    <t>182 1 05 03 00 0 01 0 000 110</t>
  </si>
  <si>
    <t>182 1 05 03 01 0 01 0 000 110</t>
  </si>
  <si>
    <t>000 1 11 09 03 0 00 0 000 120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</si>
  <si>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</si>
  <si>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019 1 11 09 03 4 04 0 000 120</t>
  </si>
  <si>
    <t>Доходы от эксплуатации и использования имущества автомобильных дорог, находящихся в собственности городских округов</t>
  </si>
  <si>
    <t>158 1 11 09 04 4 04 0 500 120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</si>
  <si>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(иные поступления)</t>
  </si>
  <si>
    <t>000 1 13 02 99 4 04 0 200 130</t>
  </si>
  <si>
    <t>Прочие доходы от компенсации затрат бюджетов городских округов (возврат дебиторской задолженности прошлых лет по средствам местного бюджета)</t>
  </si>
  <si>
    <t>000 1 13 02 99 4 04 0 300 130</t>
  </si>
  <si>
    <t>Прочие доходы от компенсации затрат бюджетов городских округов (возврат дебиторской задолженности прошлых лет по средствам краевого бюджета)</t>
  </si>
  <si>
    <t>000 1 13 02 99 4 04 0 400 130</t>
  </si>
  <si>
    <t>Прочие доходы от компенсации затрат бюджетов городских округов (иные поступления)</t>
  </si>
  <si>
    <t>000 1 13 02 99 0 00 0 000 130</t>
  </si>
  <si>
    <t>Прочие доходы от компенсации затрат государства</t>
  </si>
  <si>
    <t>000 1 13 02 99 4 04 0 000 130</t>
  </si>
  <si>
    <t>Прочие доходы от компенсации затрат бюджетов городских округов</t>
  </si>
  <si>
    <t>015 1 13 02 99 4 04 0 200 130</t>
  </si>
  <si>
    <t>016 1 13 02 99 4 04 0 200 130</t>
  </si>
  <si>
    <t>018 1 13 02 99 4 04 0 200 130</t>
  </si>
  <si>
    <t>019 1 13 02 99 4 04 0 200 130</t>
  </si>
  <si>
    <t>021 1 13 02 99 4 04 0 200 130</t>
  </si>
  <si>
    <t>065 1 13 02 99 4 04 0 200 130</t>
  </si>
  <si>
    <t>066 1 13 02 99 4 04 0 200 130</t>
  </si>
  <si>
    <t>099 1 13 02 99 4 04 0 200 130</t>
  </si>
  <si>
    <t>128 1 13 02 99 4 04 0 200 130</t>
  </si>
  <si>
    <t>158 1 13 02 99 4 04 0 200 130</t>
  </si>
  <si>
    <t>166 1 13 02 99 4 04 0 200 130</t>
  </si>
  <si>
    <t>181 1 13 02 99 4 04 0 200 130</t>
  </si>
  <si>
    <t>015 1 13 02 99 4 04 0 300 130</t>
  </si>
  <si>
    <t>128 1 13 02 99 4 04 0 300 130</t>
  </si>
  <si>
    <t>015 1 13 02 99 4 04 0 400 130</t>
  </si>
  <si>
    <t>019 1 13 02 99 4 04 0 400 130</t>
  </si>
  <si>
    <t>006 1 16 01 07 3 01 0 000 140</t>
  </si>
  <si>
    <t>000 1 16 01 11 0 01 0 000 140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</si>
  <si>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</si>
  <si>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</si>
  <si>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439 1 16 01 11 3 01 0 000 140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</si>
  <si>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</si>
  <si>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015 1 16 01 15 4 01 0 000 140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</si>
  <si>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</si>
  <si>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439 1 16 01 16 3 01 0 000 140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</si>
  <si>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</si>
  <si>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000 1 16 01 16 0 01 0000 140</t>
  </si>
  <si>
    <t>031 1 16 01 19 3 01 0 000 140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</si>
  <si>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</si>
  <si>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015 1 16 01 19 4 01 0 000 140</t>
  </si>
  <si>
    <t>178 1 16 01 20 3 01 0 000 140</t>
  </si>
  <si>
    <t>009 1 16 07 01 0 04 0 000 140</t>
  </si>
  <si>
    <t>015 1 16 07 01 0 04 0 000 140</t>
  </si>
  <si>
    <t>016 1 16 07 01 0 04 0 000 140</t>
  </si>
  <si>
    <t>017 1 16 07 01 0 04 0 000 140</t>
  </si>
  <si>
    <t>019 1 16 07 01 0 04 0 000 140</t>
  </si>
  <si>
    <t>021 1 16 07 01 0 04 0 000 140</t>
  </si>
  <si>
    <t>065 1 16 07 01 0 04 0 000 140</t>
  </si>
  <si>
    <t>158 1 16 07 01 0 04 0 000 140</t>
  </si>
  <si>
    <t>166 1 16 07 01 0 04 0 000 140</t>
  </si>
  <si>
    <t>018 1 16 07 09 0 04 0 000 140</t>
  </si>
  <si>
    <t>019 1 16 07 09 0 04 0 000 140</t>
  </si>
  <si>
    <t>065 1 16 07 09 0 04 0 000 140</t>
  </si>
  <si>
    <t>128 1 16 07 09 0 04 0 000 140</t>
  </si>
  <si>
    <t>158 1 16 07 09 0 04 0 000 140</t>
  </si>
  <si>
    <t>000 1 16 10 00 0 00 0 000 140</t>
  </si>
  <si>
    <t>Платежи в целях возмещения причиненного ущерба (убытков)</t>
  </si>
  <si>
    <t>000 1 16 10 03 0 04 0 000 140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</si>
  <si>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</si>
  <si>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000 1 16 10 03 2 04 0 000 140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</si>
  <si>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</si>
  <si>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015 1 16 10 03 2 04 0 000 140</t>
  </si>
  <si>
    <t>128 1 16 10 03 2 04 0 000 140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</si>
  <si>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</si>
  <si>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000 1 16 10 10 0 00 0 000 140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</si>
  <si>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</si>
  <si>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019 1 16 10 10 0 04 0 000 140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</si>
  <si>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</si>
  <si>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000 1 16 10 12 0 00 0 000 140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</si>
  <si>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</si>
  <si>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000 1 16 10 12 3 01 0 000 140</t>
  </si>
  <si>
    <t>000 1 16 10 12 3 01 0 041 140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</si>
  <si>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</si>
  <si>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015 1 16 10 12 3 01 0 041 140</t>
  </si>
  <si>
    <t>016 1 16 10 12 3 01 0 041 140</t>
  </si>
  <si>
    <t>019 1 16 10 12 3 01 0 041 140</t>
  </si>
  <si>
    <t>128 1 16 10 12 3 01 0 041 140</t>
  </si>
  <si>
    <t>158 1 16 10 12 3 01 0 041 140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</si>
  <si>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</si>
  <si>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182 1 16 10 12 9 01 0 000 140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</si>
  <si>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</si>
  <si>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048 1 16 11 05 0 01 0 000 140</t>
  </si>
  <si>
    <t>188 1 16 10 12 3 01 0 041 140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</si>
  <si>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</si>
  <si>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099 2 19 25 30 4 04 0 000 150</t>
  </si>
  <si>
    <t>000 2 02 25 49 7 00 0 000 150</t>
  </si>
  <si>
    <t>099 2 02 25 49 7 04 0 000 150</t>
  </si>
  <si>
    <t>000 2 04 04 00 0 04 0 000 150</t>
  </si>
  <si>
    <t>000 2 18 04 01 0 04 0 100 150</t>
  </si>
  <si>
    <t xml:space="preserve">Прочие межбюджетные трансферты, передаваемые бюджетам городских округов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 </t>
  </si>
  <si>
    <t>000 1 16 01 07 3 01 0 000 140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</si>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</sst>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0" xfId="0" applyFont="1" applyFill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49" fontId="4" fillId="0" borderId="5" xfId="0" applyNumberFormat="1" applyFont="1" applyBorder="1" applyAlignment="1">
      <alignment horizontal="center" vertical="center"/>
    </xf>
    <xf numFmtId="0" fontId="5" fillId="0" borderId="0" xfId="0" applyFont="1" applyFill="1"/>
    <xf numFmtId="164" fontId="2" fillId="0" borderId="5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justify" vertical="center" wrapText="1"/>
    </xf>
    <xf numFmtId="164" fontId="3" fillId="0" borderId="0" xfId="0" applyNumberFormat="1" applyFont="1" applyBorder="1" applyAlignment="1">
      <alignment horizontal="justify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justify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65" fontId="5" fillId="0" borderId="0" xfId="0" applyNumberFormat="1" applyFont="1"/>
    <xf numFmtId="49" fontId="7" fillId="0" borderId="0" xfId="0" applyNumberFormat="1" applyFont="1" applyFill="1" applyAlignment="1">
      <alignment horizontal="right" vertical="center"/>
    </xf>
    <xf numFmtId="0" fontId="5" fillId="2" borderId="0" xfId="0" applyFont="1" applyFill="1"/>
    <xf numFmtId="0" fontId="8" fillId="0" borderId="0" xfId="0" applyFont="1" applyFill="1" applyAlignment="1">
      <alignment horizontal="right"/>
    </xf>
    <xf numFmtId="164" fontId="2" fillId="0" borderId="1" xfId="0" applyNumberFormat="1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right" vertical="center"/>
    </xf>
    <xf numFmtId="165" fontId="11" fillId="0" borderId="5" xfId="0" applyNumberFormat="1" applyFont="1" applyFill="1" applyBorder="1" applyAlignment="1">
      <alignment horizontal="right" vertical="center"/>
    </xf>
    <xf numFmtId="49" fontId="4" fillId="0" borderId="5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center" wrapText="1"/>
    </xf>
    <xf numFmtId="165" fontId="12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justify" vertical="center" wrapText="1"/>
    </xf>
    <xf numFmtId="164" fontId="12" fillId="0" borderId="5" xfId="0" applyNumberFormat="1" applyFont="1" applyFill="1" applyBorder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right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24"/>
  <sheetViews>
    <sheetView tabSelected="1" view="pageBreakPreview" topLeftCell="C1" zoomScale="85" zoomScaleNormal="80" zoomScaleSheetLayoutView="85" workbookViewId="0">
      <selection activeCell="C5" sqref="C5"/>
    </sheetView>
  </sheetViews>
  <sheetFormatPr defaultColWidth="8.88671875" defaultRowHeight="15" x14ac:dyDescent="0.25"/>
  <cols>
    <col min="1" max="1" width="80.6640625" style="6" hidden="1" customWidth="1"/>
    <col min="2" max="2" width="20.6640625" style="6" hidden="1" customWidth="1"/>
    <col min="3" max="3" width="38.6640625" style="12" customWidth="1"/>
    <col min="4" max="4" width="92.109375" style="12" customWidth="1"/>
    <col min="5" max="5" width="19" style="6" customWidth="1"/>
    <col min="6" max="6" width="15.44140625" style="6" bestFit="1" customWidth="1"/>
    <col min="7" max="7" width="89" style="6" customWidth="1"/>
    <col min="8" max="16384" width="8.88671875" style="6"/>
  </cols>
  <sheetData>
    <row r="1" spans="1:5" s="12" customFormat="1" ht="15" customHeight="1" x14ac:dyDescent="0.25">
      <c r="C1" s="41" t="s">
        <v>388</v>
      </c>
      <c r="D1" s="41"/>
      <c r="E1" s="41"/>
    </row>
    <row r="2" spans="1:5" s="12" customFormat="1" ht="16.8" x14ac:dyDescent="0.25">
      <c r="C2" s="41" t="s">
        <v>169</v>
      </c>
      <c r="D2" s="41"/>
      <c r="E2" s="41"/>
    </row>
    <row r="3" spans="1:5" s="12" customFormat="1" ht="16.8" x14ac:dyDescent="0.25">
      <c r="C3" s="41" t="s">
        <v>170</v>
      </c>
      <c r="D3" s="41"/>
      <c r="E3" s="41"/>
    </row>
    <row r="4" spans="1:5" s="12" customFormat="1" ht="16.8" x14ac:dyDescent="0.25">
      <c r="C4" s="41" t="s">
        <v>564</v>
      </c>
      <c r="D4" s="41"/>
      <c r="E4" s="41"/>
    </row>
    <row r="5" spans="1:5" s="12" customFormat="1" ht="16.8" x14ac:dyDescent="0.25">
      <c r="C5" s="25"/>
      <c r="D5" s="25"/>
      <c r="E5" s="25"/>
    </row>
    <row r="6" spans="1:5" s="12" customFormat="1" ht="16.8" x14ac:dyDescent="0.25">
      <c r="C6" s="41" t="s">
        <v>388</v>
      </c>
      <c r="D6" s="41"/>
      <c r="E6" s="41"/>
    </row>
    <row r="7" spans="1:5" s="12" customFormat="1" ht="16.8" x14ac:dyDescent="0.25">
      <c r="C7" s="41" t="s">
        <v>169</v>
      </c>
      <c r="D7" s="41"/>
      <c r="E7" s="41"/>
    </row>
    <row r="8" spans="1:5" s="12" customFormat="1" ht="16.8" x14ac:dyDescent="0.25">
      <c r="C8" s="41" t="s">
        <v>170</v>
      </c>
      <c r="D8" s="41"/>
      <c r="E8" s="41"/>
    </row>
    <row r="9" spans="1:5" s="12" customFormat="1" ht="16.8" x14ac:dyDescent="0.25">
      <c r="C9" s="41" t="s">
        <v>389</v>
      </c>
      <c r="D9" s="41"/>
      <c r="E9" s="41"/>
    </row>
    <row r="10" spans="1:5" s="12" customFormat="1" ht="15" customHeight="1" x14ac:dyDescent="0.25"/>
    <row r="11" spans="1:5" x14ac:dyDescent="0.25">
      <c r="E11" s="12"/>
    </row>
    <row r="12" spans="1:5" ht="15" customHeight="1" x14ac:dyDescent="0.25">
      <c r="A12" s="5" t="s">
        <v>0</v>
      </c>
      <c r="B12" s="5"/>
      <c r="C12" s="40" t="s">
        <v>319</v>
      </c>
      <c r="D12" s="40"/>
      <c r="E12" s="40"/>
    </row>
    <row r="13" spans="1:5" ht="15.6" x14ac:dyDescent="0.3">
      <c r="A13" s="7"/>
      <c r="B13" s="7"/>
      <c r="C13" s="8"/>
      <c r="D13" s="8"/>
      <c r="E13" s="8"/>
    </row>
    <row r="14" spans="1:5" ht="16.8" x14ac:dyDescent="0.3">
      <c r="A14" s="9"/>
      <c r="B14" s="9"/>
      <c r="C14" s="10"/>
      <c r="D14" s="10"/>
      <c r="E14" s="27" t="s">
        <v>171</v>
      </c>
    </row>
    <row r="15" spans="1:5" x14ac:dyDescent="0.25">
      <c r="A15" s="42" t="s">
        <v>4</v>
      </c>
      <c r="B15" s="42" t="s">
        <v>5</v>
      </c>
      <c r="C15" s="44" t="s">
        <v>168</v>
      </c>
      <c r="D15" s="44" t="s">
        <v>180</v>
      </c>
      <c r="E15" s="46" t="s">
        <v>172</v>
      </c>
    </row>
    <row r="16" spans="1:5" ht="27" customHeight="1" x14ac:dyDescent="0.25">
      <c r="A16" s="43"/>
      <c r="B16" s="43"/>
      <c r="C16" s="45"/>
      <c r="D16" s="45"/>
      <c r="E16" s="47"/>
    </row>
    <row r="17" spans="1:19" ht="15.6" x14ac:dyDescent="0.25">
      <c r="A17" s="11" t="s">
        <v>1</v>
      </c>
      <c r="B17" s="11" t="s">
        <v>2</v>
      </c>
      <c r="C17" s="32" t="s">
        <v>1</v>
      </c>
      <c r="D17" s="32" t="s">
        <v>2</v>
      </c>
      <c r="E17" s="32" t="s">
        <v>3</v>
      </c>
    </row>
    <row r="18" spans="1:19" ht="26.25" customHeight="1" x14ac:dyDescent="0.25">
      <c r="A18" s="3" t="s">
        <v>7</v>
      </c>
      <c r="B18" s="2" t="s">
        <v>6</v>
      </c>
      <c r="C18" s="34" t="s">
        <v>94</v>
      </c>
      <c r="D18" s="35" t="s">
        <v>7</v>
      </c>
      <c r="E18" s="36">
        <f>E19+E30+E40+E52+E60+E69+E95+E102+E133+E142</f>
        <v>15789983.700000001</v>
      </c>
    </row>
    <row r="19" spans="1:19" ht="24" customHeight="1" x14ac:dyDescent="0.25">
      <c r="A19" s="3" t="s">
        <v>8</v>
      </c>
      <c r="B19" s="2" t="s">
        <v>6</v>
      </c>
      <c r="C19" s="34" t="s">
        <v>95</v>
      </c>
      <c r="D19" s="35" t="s">
        <v>8</v>
      </c>
      <c r="E19" s="36">
        <f>E20+E24</f>
        <v>11848265.299999999</v>
      </c>
    </row>
    <row r="20" spans="1:19" ht="18" x14ac:dyDescent="0.25">
      <c r="A20" s="4" t="s">
        <v>10</v>
      </c>
      <c r="B20" s="1" t="s">
        <v>9</v>
      </c>
      <c r="C20" s="37" t="s">
        <v>96</v>
      </c>
      <c r="D20" s="38" t="s">
        <v>10</v>
      </c>
      <c r="E20" s="30">
        <f>E21</f>
        <v>5405742.8999999994</v>
      </c>
    </row>
    <row r="21" spans="1:19" ht="40.5" customHeight="1" x14ac:dyDescent="0.25">
      <c r="A21" s="4" t="s">
        <v>11</v>
      </c>
      <c r="B21" s="1" t="s">
        <v>9</v>
      </c>
      <c r="C21" s="37" t="s">
        <v>97</v>
      </c>
      <c r="D21" s="38" t="s">
        <v>11</v>
      </c>
      <c r="E21" s="30">
        <f>E22+E23</f>
        <v>5405742.8999999994</v>
      </c>
    </row>
    <row r="22" spans="1:19" ht="54" x14ac:dyDescent="0.25">
      <c r="A22" s="28" t="s">
        <v>12</v>
      </c>
      <c r="B22" s="29" t="s">
        <v>9</v>
      </c>
      <c r="C22" s="37" t="s">
        <v>98</v>
      </c>
      <c r="D22" s="38" t="s">
        <v>12</v>
      </c>
      <c r="E22" s="30">
        <v>815676.3</v>
      </c>
    </row>
    <row r="23" spans="1:19" ht="54" customHeight="1" x14ac:dyDescent="0.25">
      <c r="A23" s="28" t="s">
        <v>13</v>
      </c>
      <c r="B23" s="29" t="s">
        <v>9</v>
      </c>
      <c r="C23" s="37" t="s">
        <v>99</v>
      </c>
      <c r="D23" s="38" t="s">
        <v>13</v>
      </c>
      <c r="E23" s="30">
        <v>4590066.5999999996</v>
      </c>
    </row>
    <row r="24" spans="1:19" ht="21.75" customHeight="1" x14ac:dyDescent="0.25">
      <c r="A24" s="4" t="s">
        <v>14</v>
      </c>
      <c r="B24" s="1" t="s">
        <v>9</v>
      </c>
      <c r="C24" s="37" t="s">
        <v>100</v>
      </c>
      <c r="D24" s="38" t="s">
        <v>14</v>
      </c>
      <c r="E24" s="30">
        <f>E25+E26+E27+E28+E29</f>
        <v>6442522.3999999994</v>
      </c>
    </row>
    <row r="25" spans="1:19" ht="82.5" customHeight="1" x14ac:dyDescent="0.25">
      <c r="A25" s="28" t="s">
        <v>15</v>
      </c>
      <c r="B25" s="29" t="s">
        <v>9</v>
      </c>
      <c r="C25" s="37" t="s">
        <v>101</v>
      </c>
      <c r="D25" s="38" t="s">
        <v>15</v>
      </c>
      <c r="E25" s="30">
        <v>6020259</v>
      </c>
    </row>
    <row r="26" spans="1:19" ht="112.5" customHeight="1" x14ac:dyDescent="0.25">
      <c r="A26" s="28" t="s">
        <v>16</v>
      </c>
      <c r="B26" s="29" t="s">
        <v>9</v>
      </c>
      <c r="C26" s="37" t="s">
        <v>102</v>
      </c>
      <c r="D26" s="38" t="s">
        <v>181</v>
      </c>
      <c r="E26" s="30">
        <v>23414.799999999999</v>
      </c>
    </row>
    <row r="27" spans="1:19" ht="43.5" customHeight="1" x14ac:dyDescent="0.25">
      <c r="A27" s="4" t="s">
        <v>17</v>
      </c>
      <c r="B27" s="1" t="s">
        <v>9</v>
      </c>
      <c r="C27" s="37" t="s">
        <v>103</v>
      </c>
      <c r="D27" s="38" t="s">
        <v>17</v>
      </c>
      <c r="E27" s="30">
        <v>16224.7</v>
      </c>
    </row>
    <row r="28" spans="1:19" ht="93" customHeight="1" x14ac:dyDescent="0.25">
      <c r="A28" s="4" t="s">
        <v>18</v>
      </c>
      <c r="B28" s="1" t="s">
        <v>9</v>
      </c>
      <c r="C28" s="37" t="s">
        <v>104</v>
      </c>
      <c r="D28" s="38" t="s">
        <v>18</v>
      </c>
      <c r="E28" s="30">
        <v>6933.3</v>
      </c>
      <c r="S28" s="6">
        <f>S29+S30+S31</f>
        <v>0</v>
      </c>
    </row>
    <row r="29" spans="1:19" ht="90" x14ac:dyDescent="0.25">
      <c r="A29" s="13"/>
      <c r="B29" s="14"/>
      <c r="C29" s="15" t="s">
        <v>227</v>
      </c>
      <c r="D29" s="38" t="s">
        <v>332</v>
      </c>
      <c r="E29" s="31">
        <v>375690.6</v>
      </c>
    </row>
    <row r="30" spans="1:19" ht="43.5" customHeight="1" x14ac:dyDescent="0.25">
      <c r="A30" s="3" t="s">
        <v>19</v>
      </c>
      <c r="B30" s="2" t="s">
        <v>6</v>
      </c>
      <c r="C30" s="34" t="s">
        <v>105</v>
      </c>
      <c r="D30" s="35" t="s">
        <v>19</v>
      </c>
      <c r="E30" s="36">
        <f>E31</f>
        <v>51792.4</v>
      </c>
    </row>
    <row r="31" spans="1:19" ht="45" customHeight="1" x14ac:dyDescent="0.25">
      <c r="A31" s="4" t="s">
        <v>21</v>
      </c>
      <c r="B31" s="1" t="s">
        <v>20</v>
      </c>
      <c r="C31" s="37" t="s">
        <v>106</v>
      </c>
      <c r="D31" s="38" t="s">
        <v>21</v>
      </c>
      <c r="E31" s="30">
        <f>E32+E34+E36+E38</f>
        <v>51792.4</v>
      </c>
    </row>
    <row r="32" spans="1:19" ht="77.25" customHeight="1" x14ac:dyDescent="0.25">
      <c r="A32" s="4" t="s">
        <v>22</v>
      </c>
      <c r="B32" s="1" t="s">
        <v>20</v>
      </c>
      <c r="C32" s="15" t="s">
        <v>107</v>
      </c>
      <c r="D32" s="19" t="s">
        <v>22</v>
      </c>
      <c r="E32" s="31">
        <f>E33</f>
        <v>23417</v>
      </c>
    </row>
    <row r="33" spans="1:5" ht="117.75" customHeight="1" x14ac:dyDescent="0.25">
      <c r="A33" s="4" t="s">
        <v>23</v>
      </c>
      <c r="B33" s="1" t="s">
        <v>20</v>
      </c>
      <c r="C33" s="15" t="s">
        <v>228</v>
      </c>
      <c r="D33" s="19" t="s">
        <v>229</v>
      </c>
      <c r="E33" s="31">
        <v>23417</v>
      </c>
    </row>
    <row r="34" spans="1:5" ht="97.5" customHeight="1" x14ac:dyDescent="0.25">
      <c r="A34" s="4" t="s">
        <v>24</v>
      </c>
      <c r="B34" s="1" t="s">
        <v>20</v>
      </c>
      <c r="C34" s="15" t="s">
        <v>108</v>
      </c>
      <c r="D34" s="19" t="s">
        <v>23</v>
      </c>
      <c r="E34" s="31">
        <f>E35</f>
        <v>129.6</v>
      </c>
    </row>
    <row r="35" spans="1:5" ht="135.75" customHeight="1" x14ac:dyDescent="0.25">
      <c r="A35" s="4" t="s">
        <v>25</v>
      </c>
      <c r="B35" s="1" t="s">
        <v>20</v>
      </c>
      <c r="C35" s="15" t="s">
        <v>230</v>
      </c>
      <c r="D35" s="19" t="s">
        <v>231</v>
      </c>
      <c r="E35" s="31">
        <v>129.6</v>
      </c>
    </row>
    <row r="36" spans="1:5" ht="74.25" customHeight="1" x14ac:dyDescent="0.25">
      <c r="A36" s="13"/>
      <c r="B36" s="14"/>
      <c r="C36" s="15" t="s">
        <v>109</v>
      </c>
      <c r="D36" s="19" t="s">
        <v>24</v>
      </c>
      <c r="E36" s="31">
        <f>E37</f>
        <v>31182.2</v>
      </c>
    </row>
    <row r="37" spans="1:5" ht="115.5" customHeight="1" x14ac:dyDescent="0.25">
      <c r="A37" s="13"/>
      <c r="B37" s="14"/>
      <c r="C37" s="15" t="s">
        <v>232</v>
      </c>
      <c r="D37" s="19" t="s">
        <v>233</v>
      </c>
      <c r="E37" s="31">
        <v>31182.2</v>
      </c>
    </row>
    <row r="38" spans="1:5" ht="82.5" customHeight="1" x14ac:dyDescent="0.25">
      <c r="A38" s="13"/>
      <c r="B38" s="14"/>
      <c r="C38" s="15" t="s">
        <v>110</v>
      </c>
      <c r="D38" s="19" t="s">
        <v>25</v>
      </c>
      <c r="E38" s="31">
        <f>E39</f>
        <v>-2936.4</v>
      </c>
    </row>
    <row r="39" spans="1:5" ht="114.75" customHeight="1" x14ac:dyDescent="0.25">
      <c r="A39" s="13"/>
      <c r="B39" s="14"/>
      <c r="C39" s="15" t="s">
        <v>234</v>
      </c>
      <c r="D39" s="19" t="s">
        <v>235</v>
      </c>
      <c r="E39" s="31">
        <v>-2936.4</v>
      </c>
    </row>
    <row r="40" spans="1:5" ht="25.5" customHeight="1" x14ac:dyDescent="0.25">
      <c r="A40" s="3" t="s">
        <v>26</v>
      </c>
      <c r="B40" s="2" t="s">
        <v>6</v>
      </c>
      <c r="C40" s="34" t="s">
        <v>111</v>
      </c>
      <c r="D40" s="35" t="s">
        <v>26</v>
      </c>
      <c r="E40" s="36">
        <f>E41+E46+E48+E50</f>
        <v>925238.39999999991</v>
      </c>
    </row>
    <row r="41" spans="1:5" ht="39" customHeight="1" x14ac:dyDescent="0.25">
      <c r="A41" s="17"/>
      <c r="B41" s="18"/>
      <c r="C41" s="15" t="s">
        <v>225</v>
      </c>
      <c r="D41" s="19" t="s">
        <v>226</v>
      </c>
      <c r="E41" s="31">
        <f>E42+E44</f>
        <v>848200.7</v>
      </c>
    </row>
    <row r="42" spans="1:5" ht="45" customHeight="1" x14ac:dyDescent="0.25">
      <c r="A42" s="17"/>
      <c r="B42" s="18"/>
      <c r="C42" s="15" t="s">
        <v>236</v>
      </c>
      <c r="D42" s="19" t="s">
        <v>237</v>
      </c>
      <c r="E42" s="31">
        <f>E43</f>
        <v>680705.6</v>
      </c>
    </row>
    <row r="43" spans="1:5" ht="36" x14ac:dyDescent="0.25">
      <c r="A43" s="17"/>
      <c r="B43" s="18"/>
      <c r="C43" s="15" t="s">
        <v>238</v>
      </c>
      <c r="D43" s="19" t="s">
        <v>237</v>
      </c>
      <c r="E43" s="31">
        <v>680705.6</v>
      </c>
    </row>
    <row r="44" spans="1:5" ht="45.75" customHeight="1" x14ac:dyDescent="0.25">
      <c r="A44" s="17"/>
      <c r="B44" s="18"/>
      <c r="C44" s="15" t="s">
        <v>239</v>
      </c>
      <c r="D44" s="19" t="s">
        <v>240</v>
      </c>
      <c r="E44" s="31">
        <f>E45</f>
        <v>167495.1</v>
      </c>
    </row>
    <row r="45" spans="1:5" ht="78" customHeight="1" x14ac:dyDescent="0.25">
      <c r="A45" s="17"/>
      <c r="B45" s="18"/>
      <c r="C45" s="15" t="s">
        <v>241</v>
      </c>
      <c r="D45" s="19" t="s">
        <v>242</v>
      </c>
      <c r="E45" s="31">
        <v>167495.1</v>
      </c>
    </row>
    <row r="46" spans="1:5" ht="18" x14ac:dyDescent="0.25">
      <c r="A46" s="17"/>
      <c r="B46" s="18"/>
      <c r="C46" s="15" t="s">
        <v>461</v>
      </c>
      <c r="D46" s="19" t="s">
        <v>462</v>
      </c>
      <c r="E46" s="31">
        <f>E47</f>
        <v>-2662.8</v>
      </c>
    </row>
    <row r="47" spans="1:5" ht="18" x14ac:dyDescent="0.25">
      <c r="A47" s="17"/>
      <c r="B47" s="18"/>
      <c r="C47" s="15" t="s">
        <v>463</v>
      </c>
      <c r="D47" s="19" t="s">
        <v>462</v>
      </c>
      <c r="E47" s="31">
        <v>-2662.8</v>
      </c>
    </row>
    <row r="48" spans="1:5" ht="18" x14ac:dyDescent="0.25">
      <c r="A48" s="17"/>
      <c r="B48" s="18"/>
      <c r="C48" s="15" t="s">
        <v>465</v>
      </c>
      <c r="D48" s="19" t="s">
        <v>464</v>
      </c>
      <c r="E48" s="31">
        <f>E49</f>
        <v>1241.2</v>
      </c>
    </row>
    <row r="49" spans="1:5" ht="18" x14ac:dyDescent="0.25">
      <c r="A49" s="17"/>
      <c r="B49" s="18"/>
      <c r="C49" s="15" t="s">
        <v>466</v>
      </c>
      <c r="D49" s="19" t="s">
        <v>464</v>
      </c>
      <c r="E49" s="31">
        <v>1241.2</v>
      </c>
    </row>
    <row r="50" spans="1:5" ht="18" x14ac:dyDescent="0.25">
      <c r="A50" s="4" t="s">
        <v>27</v>
      </c>
      <c r="B50" s="1" t="s">
        <v>9</v>
      </c>
      <c r="C50" s="37" t="s">
        <v>112</v>
      </c>
      <c r="D50" s="38" t="s">
        <v>27</v>
      </c>
      <c r="E50" s="30">
        <f>E51</f>
        <v>78459.3</v>
      </c>
    </row>
    <row r="51" spans="1:5" ht="38.25" customHeight="1" x14ac:dyDescent="0.25">
      <c r="A51" s="4" t="s">
        <v>28</v>
      </c>
      <c r="B51" s="1" t="s">
        <v>9</v>
      </c>
      <c r="C51" s="37" t="s">
        <v>113</v>
      </c>
      <c r="D51" s="38" t="s">
        <v>28</v>
      </c>
      <c r="E51" s="30">
        <v>78459.3</v>
      </c>
    </row>
    <row r="52" spans="1:5" ht="25.5" customHeight="1" x14ac:dyDescent="0.25">
      <c r="A52" s="3" t="s">
        <v>29</v>
      </c>
      <c r="B52" s="2" t="s">
        <v>6</v>
      </c>
      <c r="C52" s="34" t="s">
        <v>114</v>
      </c>
      <c r="D52" s="35" t="s">
        <v>29</v>
      </c>
      <c r="E52" s="36">
        <f>E53+E55</f>
        <v>76963.399999999994</v>
      </c>
    </row>
    <row r="53" spans="1:5" ht="18" x14ac:dyDescent="0.25">
      <c r="A53" s="28" t="s">
        <v>30</v>
      </c>
      <c r="B53" s="29" t="s">
        <v>9</v>
      </c>
      <c r="C53" s="37" t="s">
        <v>115</v>
      </c>
      <c r="D53" s="38" t="s">
        <v>30</v>
      </c>
      <c r="E53" s="30">
        <f>E54</f>
        <v>59414</v>
      </c>
    </row>
    <row r="54" spans="1:5" ht="39.75" customHeight="1" x14ac:dyDescent="0.25">
      <c r="A54" s="28" t="s">
        <v>31</v>
      </c>
      <c r="B54" s="29" t="s">
        <v>9</v>
      </c>
      <c r="C54" s="37" t="s">
        <v>116</v>
      </c>
      <c r="D54" s="38" t="s">
        <v>31</v>
      </c>
      <c r="E54" s="30">
        <v>59414</v>
      </c>
    </row>
    <row r="55" spans="1:5" ht="18" x14ac:dyDescent="0.25">
      <c r="A55" s="28" t="s">
        <v>32</v>
      </c>
      <c r="B55" s="29" t="s">
        <v>9</v>
      </c>
      <c r="C55" s="37" t="s">
        <v>117</v>
      </c>
      <c r="D55" s="38" t="s">
        <v>32</v>
      </c>
      <c r="E55" s="30">
        <f>E56+E58</f>
        <v>17549.400000000001</v>
      </c>
    </row>
    <row r="56" spans="1:5" ht="18" x14ac:dyDescent="0.25">
      <c r="A56" s="4" t="s">
        <v>33</v>
      </c>
      <c r="B56" s="1" t="s">
        <v>9</v>
      </c>
      <c r="C56" s="37" t="s">
        <v>118</v>
      </c>
      <c r="D56" s="38" t="s">
        <v>33</v>
      </c>
      <c r="E56" s="30">
        <f>E57</f>
        <v>10960</v>
      </c>
    </row>
    <row r="57" spans="1:5" ht="36.75" customHeight="1" x14ac:dyDescent="0.25">
      <c r="A57" s="4" t="s">
        <v>34</v>
      </c>
      <c r="B57" s="1" t="s">
        <v>9</v>
      </c>
      <c r="C57" s="37" t="s">
        <v>119</v>
      </c>
      <c r="D57" s="38" t="s">
        <v>34</v>
      </c>
      <c r="E57" s="30">
        <v>10960</v>
      </c>
    </row>
    <row r="58" spans="1:5" ht="18" x14ac:dyDescent="0.25">
      <c r="A58" s="4" t="s">
        <v>35</v>
      </c>
      <c r="B58" s="1" t="s">
        <v>9</v>
      </c>
      <c r="C58" s="37" t="s">
        <v>120</v>
      </c>
      <c r="D58" s="38" t="s">
        <v>35</v>
      </c>
      <c r="E58" s="30">
        <f>E59</f>
        <v>6589.4</v>
      </c>
    </row>
    <row r="59" spans="1:5" ht="36.75" customHeight="1" x14ac:dyDescent="0.25">
      <c r="A59" s="4" t="s">
        <v>36</v>
      </c>
      <c r="B59" s="1" t="s">
        <v>9</v>
      </c>
      <c r="C59" s="37" t="s">
        <v>121</v>
      </c>
      <c r="D59" s="38" t="s">
        <v>36</v>
      </c>
      <c r="E59" s="30">
        <v>6589.4</v>
      </c>
    </row>
    <row r="60" spans="1:5" ht="24" customHeight="1" x14ac:dyDescent="0.25">
      <c r="A60" s="3" t="s">
        <v>37</v>
      </c>
      <c r="B60" s="2" t="s">
        <v>6</v>
      </c>
      <c r="C60" s="34" t="s">
        <v>122</v>
      </c>
      <c r="D60" s="35" t="s">
        <v>37</v>
      </c>
      <c r="E60" s="36">
        <f>E61+E63+E65</f>
        <v>77493.299999999988</v>
      </c>
    </row>
    <row r="61" spans="1:5" ht="38.25" customHeight="1" x14ac:dyDescent="0.25">
      <c r="A61" s="4" t="s">
        <v>38</v>
      </c>
      <c r="B61" s="1" t="s">
        <v>9</v>
      </c>
      <c r="C61" s="37" t="s">
        <v>124</v>
      </c>
      <c r="D61" s="38" t="s">
        <v>38</v>
      </c>
      <c r="E61" s="30">
        <f>E62</f>
        <v>53916.6</v>
      </c>
    </row>
    <row r="62" spans="1:5" ht="54" x14ac:dyDescent="0.25">
      <c r="A62" s="4" t="s">
        <v>39</v>
      </c>
      <c r="B62" s="1" t="s">
        <v>9</v>
      </c>
      <c r="C62" s="37" t="s">
        <v>123</v>
      </c>
      <c r="D62" s="38" t="s">
        <v>39</v>
      </c>
      <c r="E62" s="30">
        <v>53916.6</v>
      </c>
    </row>
    <row r="63" spans="1:5" ht="56.25" customHeight="1" x14ac:dyDescent="0.25">
      <c r="A63" s="4" t="s">
        <v>41</v>
      </c>
      <c r="B63" s="1" t="s">
        <v>40</v>
      </c>
      <c r="C63" s="15" t="s">
        <v>243</v>
      </c>
      <c r="D63" s="19" t="s">
        <v>244</v>
      </c>
      <c r="E63" s="30">
        <f>E64</f>
        <v>21.7</v>
      </c>
    </row>
    <row r="64" spans="1:5" ht="72" x14ac:dyDescent="0.25">
      <c r="A64" s="4" t="s">
        <v>42</v>
      </c>
      <c r="B64" s="1" t="s">
        <v>40</v>
      </c>
      <c r="C64" s="15" t="s">
        <v>245</v>
      </c>
      <c r="D64" s="19" t="s">
        <v>246</v>
      </c>
      <c r="E64" s="30">
        <v>21.7</v>
      </c>
    </row>
    <row r="65" spans="1:5" ht="40.5" customHeight="1" x14ac:dyDescent="0.25">
      <c r="A65" s="4" t="s">
        <v>43</v>
      </c>
      <c r="B65" s="1" t="s">
        <v>40</v>
      </c>
      <c r="C65" s="15" t="s">
        <v>125</v>
      </c>
      <c r="D65" s="19" t="s">
        <v>41</v>
      </c>
      <c r="E65" s="31">
        <f>E66+E67</f>
        <v>23555</v>
      </c>
    </row>
    <row r="66" spans="1:5" ht="39" customHeight="1" x14ac:dyDescent="0.25">
      <c r="A66" s="28" t="s">
        <v>44</v>
      </c>
      <c r="B66" s="29" t="s">
        <v>40</v>
      </c>
      <c r="C66" s="15" t="s">
        <v>126</v>
      </c>
      <c r="D66" s="19" t="s">
        <v>42</v>
      </c>
      <c r="E66" s="31">
        <v>55</v>
      </c>
    </row>
    <row r="67" spans="1:5" ht="63.75" customHeight="1" x14ac:dyDescent="0.25">
      <c r="A67" s="13"/>
      <c r="B67" s="14"/>
      <c r="C67" s="15" t="s">
        <v>247</v>
      </c>
      <c r="D67" s="19" t="s">
        <v>43</v>
      </c>
      <c r="E67" s="31">
        <f>E68</f>
        <v>23500</v>
      </c>
    </row>
    <row r="68" spans="1:5" ht="90.75" customHeight="1" x14ac:dyDescent="0.25">
      <c r="A68" s="13"/>
      <c r="B68" s="14"/>
      <c r="C68" s="15" t="s">
        <v>322</v>
      </c>
      <c r="D68" s="19" t="s">
        <v>44</v>
      </c>
      <c r="E68" s="31">
        <v>23500</v>
      </c>
    </row>
    <row r="69" spans="1:5" ht="36.75" customHeight="1" x14ac:dyDescent="0.25">
      <c r="A69" s="3" t="s">
        <v>45</v>
      </c>
      <c r="B69" s="2" t="s">
        <v>6</v>
      </c>
      <c r="C69" s="34" t="s">
        <v>127</v>
      </c>
      <c r="D69" s="35" t="s">
        <v>45</v>
      </c>
      <c r="E69" s="36">
        <f>E70+E79+E84</f>
        <v>1015617.1000000001</v>
      </c>
    </row>
    <row r="70" spans="1:5" ht="93" customHeight="1" x14ac:dyDescent="0.25">
      <c r="A70" s="4" t="s">
        <v>47</v>
      </c>
      <c r="B70" s="1" t="s">
        <v>46</v>
      </c>
      <c r="C70" s="37" t="s">
        <v>128</v>
      </c>
      <c r="D70" s="38" t="s">
        <v>47</v>
      </c>
      <c r="E70" s="30">
        <f>E71+E73+E75+E77</f>
        <v>837378.3</v>
      </c>
    </row>
    <row r="71" spans="1:5" ht="70.5" customHeight="1" x14ac:dyDescent="0.25">
      <c r="A71" s="4" t="s">
        <v>48</v>
      </c>
      <c r="B71" s="1" t="s">
        <v>46</v>
      </c>
      <c r="C71" s="37" t="s">
        <v>129</v>
      </c>
      <c r="D71" s="38" t="s">
        <v>48</v>
      </c>
      <c r="E71" s="30">
        <f>E72</f>
        <v>718065.9</v>
      </c>
    </row>
    <row r="72" spans="1:5" ht="77.25" customHeight="1" x14ac:dyDescent="0.25">
      <c r="A72" s="4" t="s">
        <v>49</v>
      </c>
      <c r="B72" s="1" t="s">
        <v>46</v>
      </c>
      <c r="C72" s="37" t="s">
        <v>130</v>
      </c>
      <c r="D72" s="38" t="s">
        <v>49</v>
      </c>
      <c r="E72" s="30">
        <v>718065.9</v>
      </c>
    </row>
    <row r="73" spans="1:5" ht="76.5" customHeight="1" x14ac:dyDescent="0.25">
      <c r="A73" s="4" t="s">
        <v>50</v>
      </c>
      <c r="B73" s="1" t="s">
        <v>46</v>
      </c>
      <c r="C73" s="37" t="s">
        <v>131</v>
      </c>
      <c r="D73" s="38" t="s">
        <v>50</v>
      </c>
      <c r="E73" s="30">
        <f>E74</f>
        <v>1773.3</v>
      </c>
    </row>
    <row r="74" spans="1:5" ht="79.5" customHeight="1" x14ac:dyDescent="0.25">
      <c r="A74" s="4" t="s">
        <v>51</v>
      </c>
      <c r="B74" s="1" t="s">
        <v>46</v>
      </c>
      <c r="C74" s="37" t="s">
        <v>132</v>
      </c>
      <c r="D74" s="38" t="s">
        <v>51</v>
      </c>
      <c r="E74" s="30">
        <v>1773.3</v>
      </c>
    </row>
    <row r="75" spans="1:5" ht="95.25" customHeight="1" x14ac:dyDescent="0.25">
      <c r="A75" s="4" t="s">
        <v>50</v>
      </c>
      <c r="B75" s="1" t="s">
        <v>46</v>
      </c>
      <c r="C75" s="37" t="s">
        <v>173</v>
      </c>
      <c r="D75" s="19" t="s">
        <v>248</v>
      </c>
      <c r="E75" s="30">
        <f>E76</f>
        <v>1237.4000000000001</v>
      </c>
    </row>
    <row r="76" spans="1:5" ht="75.75" customHeight="1" x14ac:dyDescent="0.25">
      <c r="A76" s="4" t="s">
        <v>51</v>
      </c>
      <c r="B76" s="1" t="s">
        <v>46</v>
      </c>
      <c r="C76" s="37" t="s">
        <v>174</v>
      </c>
      <c r="D76" s="19" t="s">
        <v>175</v>
      </c>
      <c r="E76" s="30">
        <v>1237.4000000000001</v>
      </c>
    </row>
    <row r="77" spans="1:5" ht="38.25" customHeight="1" x14ac:dyDescent="0.25">
      <c r="A77" s="4" t="s">
        <v>52</v>
      </c>
      <c r="B77" s="1" t="s">
        <v>46</v>
      </c>
      <c r="C77" s="37" t="s">
        <v>133</v>
      </c>
      <c r="D77" s="38" t="s">
        <v>52</v>
      </c>
      <c r="E77" s="30">
        <f>E78</f>
        <v>116301.7</v>
      </c>
    </row>
    <row r="78" spans="1:5" ht="36" x14ac:dyDescent="0.25">
      <c r="A78" s="4" t="s">
        <v>53</v>
      </c>
      <c r="B78" s="1" t="s">
        <v>46</v>
      </c>
      <c r="C78" s="37" t="s">
        <v>134</v>
      </c>
      <c r="D78" s="38" t="s">
        <v>53</v>
      </c>
      <c r="E78" s="30">
        <v>116301.7</v>
      </c>
    </row>
    <row r="79" spans="1:5" ht="45" customHeight="1" x14ac:dyDescent="0.25">
      <c r="A79" s="13"/>
      <c r="B79" s="14"/>
      <c r="C79" s="15" t="s">
        <v>249</v>
      </c>
      <c r="D79" s="19" t="s">
        <v>250</v>
      </c>
      <c r="E79" s="31">
        <f>E80+E82</f>
        <v>1157.5999999999999</v>
      </c>
    </row>
    <row r="80" spans="1:5" ht="36.75" customHeight="1" x14ac:dyDescent="0.25">
      <c r="A80" s="13"/>
      <c r="B80" s="14"/>
      <c r="C80" s="15" t="s">
        <v>251</v>
      </c>
      <c r="D80" s="19" t="s">
        <v>252</v>
      </c>
      <c r="E80" s="31">
        <f>E81</f>
        <v>1157.0999999999999</v>
      </c>
    </row>
    <row r="81" spans="1:5" ht="120.75" customHeight="1" x14ac:dyDescent="0.25">
      <c r="A81" s="13"/>
      <c r="B81" s="14"/>
      <c r="C81" s="15" t="s">
        <v>253</v>
      </c>
      <c r="D81" s="19" t="s">
        <v>254</v>
      </c>
      <c r="E81" s="31">
        <v>1157.0999999999999</v>
      </c>
    </row>
    <row r="82" spans="1:5" ht="36.75" customHeight="1" x14ac:dyDescent="0.25">
      <c r="A82" s="13"/>
      <c r="B82" s="14"/>
      <c r="C82" s="15" t="s">
        <v>320</v>
      </c>
      <c r="D82" s="19" t="s">
        <v>333</v>
      </c>
      <c r="E82" s="31">
        <f>E83</f>
        <v>0.5</v>
      </c>
    </row>
    <row r="83" spans="1:5" ht="104.25" customHeight="1" x14ac:dyDescent="0.25">
      <c r="A83" s="13"/>
      <c r="B83" s="14"/>
      <c r="C83" s="15" t="s">
        <v>321</v>
      </c>
      <c r="D83" s="19" t="s">
        <v>334</v>
      </c>
      <c r="E83" s="31">
        <v>0.5</v>
      </c>
    </row>
    <row r="84" spans="1:5" ht="81.75" customHeight="1" x14ac:dyDescent="0.25">
      <c r="A84" s="4" t="s">
        <v>54</v>
      </c>
      <c r="B84" s="1" t="s">
        <v>6</v>
      </c>
      <c r="C84" s="37" t="s">
        <v>135</v>
      </c>
      <c r="D84" s="38" t="s">
        <v>54</v>
      </c>
      <c r="E84" s="30">
        <f>E85+E87+E93</f>
        <v>177081.2</v>
      </c>
    </row>
    <row r="85" spans="1:5" ht="36" x14ac:dyDescent="0.25">
      <c r="A85" s="13"/>
      <c r="B85" s="14"/>
      <c r="C85" s="15" t="s">
        <v>467</v>
      </c>
      <c r="D85" s="19" t="s">
        <v>468</v>
      </c>
      <c r="E85" s="31">
        <f>E86</f>
        <v>200</v>
      </c>
    </row>
    <row r="86" spans="1:5" ht="36" x14ac:dyDescent="0.25">
      <c r="A86" s="13"/>
      <c r="B86" s="14"/>
      <c r="C86" s="15" t="s">
        <v>469</v>
      </c>
      <c r="D86" s="19" t="s">
        <v>470</v>
      </c>
      <c r="E86" s="31">
        <v>200</v>
      </c>
    </row>
    <row r="87" spans="1:5" ht="75.75" customHeight="1" x14ac:dyDescent="0.25">
      <c r="A87" s="4" t="s">
        <v>55</v>
      </c>
      <c r="B87" s="1" t="s">
        <v>6</v>
      </c>
      <c r="C87" s="37" t="s">
        <v>136</v>
      </c>
      <c r="D87" s="38" t="s">
        <v>55</v>
      </c>
      <c r="E87" s="30">
        <f t="shared" ref="E87" si="0">E88</f>
        <v>173676.2</v>
      </c>
    </row>
    <row r="88" spans="1:5" ht="75" customHeight="1" x14ac:dyDescent="0.25">
      <c r="A88" s="4" t="s">
        <v>56</v>
      </c>
      <c r="B88" s="1" t="s">
        <v>6</v>
      </c>
      <c r="C88" s="37" t="s">
        <v>137</v>
      </c>
      <c r="D88" s="38" t="s">
        <v>56</v>
      </c>
      <c r="E88" s="30">
        <f>E89+E90+E91+E92</f>
        <v>173676.2</v>
      </c>
    </row>
    <row r="89" spans="1:5" ht="95.25" customHeight="1" x14ac:dyDescent="0.25">
      <c r="A89" s="4" t="s">
        <v>58</v>
      </c>
      <c r="B89" s="1" t="s">
        <v>57</v>
      </c>
      <c r="C89" s="37" t="s">
        <v>138</v>
      </c>
      <c r="D89" s="38" t="s">
        <v>312</v>
      </c>
      <c r="E89" s="30">
        <v>54497.1</v>
      </c>
    </row>
    <row r="90" spans="1:5" ht="90" x14ac:dyDescent="0.25">
      <c r="A90" s="4" t="s">
        <v>59</v>
      </c>
      <c r="B90" s="1" t="s">
        <v>57</v>
      </c>
      <c r="C90" s="37" t="s">
        <v>139</v>
      </c>
      <c r="D90" s="19" t="s">
        <v>223</v>
      </c>
      <c r="E90" s="30">
        <v>37753</v>
      </c>
    </row>
    <row r="91" spans="1:5" ht="90" x14ac:dyDescent="0.25">
      <c r="A91" s="4" t="s">
        <v>60</v>
      </c>
      <c r="B91" s="1" t="s">
        <v>57</v>
      </c>
      <c r="C91" s="37" t="s">
        <v>140</v>
      </c>
      <c r="D91" s="19" t="s">
        <v>224</v>
      </c>
      <c r="E91" s="30">
        <v>11383.1</v>
      </c>
    </row>
    <row r="92" spans="1:5" ht="84" customHeight="1" x14ac:dyDescent="0.25">
      <c r="A92" s="13"/>
      <c r="B92" s="14"/>
      <c r="C92" s="37" t="s">
        <v>471</v>
      </c>
      <c r="D92" s="19" t="s">
        <v>472</v>
      </c>
      <c r="E92" s="31">
        <v>70043</v>
      </c>
    </row>
    <row r="93" spans="1:5" ht="90" x14ac:dyDescent="0.25">
      <c r="A93" s="13"/>
      <c r="B93" s="14"/>
      <c r="C93" s="15" t="s">
        <v>255</v>
      </c>
      <c r="D93" s="19" t="s">
        <v>256</v>
      </c>
      <c r="E93" s="31">
        <f>E94</f>
        <v>3205</v>
      </c>
    </row>
    <row r="94" spans="1:5" ht="94.5" customHeight="1" x14ac:dyDescent="0.25">
      <c r="A94" s="4" t="s">
        <v>61</v>
      </c>
      <c r="B94" s="1" t="s">
        <v>40</v>
      </c>
      <c r="C94" s="15" t="s">
        <v>313</v>
      </c>
      <c r="D94" s="19" t="s">
        <v>257</v>
      </c>
      <c r="E94" s="31">
        <v>3205</v>
      </c>
    </row>
    <row r="95" spans="1:5" ht="25.5" customHeight="1" x14ac:dyDescent="0.25">
      <c r="A95" s="3" t="s">
        <v>62</v>
      </c>
      <c r="B95" s="2" t="s">
        <v>6</v>
      </c>
      <c r="C95" s="34" t="s">
        <v>142</v>
      </c>
      <c r="D95" s="35" t="s">
        <v>62</v>
      </c>
      <c r="E95" s="36">
        <f>E96</f>
        <v>800124</v>
      </c>
    </row>
    <row r="96" spans="1:5" ht="21.75" customHeight="1" x14ac:dyDescent="0.25">
      <c r="A96" s="4" t="s">
        <v>64</v>
      </c>
      <c r="B96" s="1" t="s">
        <v>63</v>
      </c>
      <c r="C96" s="37" t="s">
        <v>143</v>
      </c>
      <c r="D96" s="38" t="s">
        <v>64</v>
      </c>
      <c r="E96" s="30">
        <f>E97+E98+E99</f>
        <v>800124</v>
      </c>
    </row>
    <row r="97" spans="1:5" ht="39.75" customHeight="1" x14ac:dyDescent="0.25">
      <c r="A97" s="4" t="s">
        <v>65</v>
      </c>
      <c r="B97" s="1" t="s">
        <v>63</v>
      </c>
      <c r="C97" s="37" t="s">
        <v>144</v>
      </c>
      <c r="D97" s="38" t="s">
        <v>141</v>
      </c>
      <c r="E97" s="30">
        <v>230029.3</v>
      </c>
    </row>
    <row r="98" spans="1:5" ht="23.25" customHeight="1" x14ac:dyDescent="0.25">
      <c r="A98" s="4" t="s">
        <v>66</v>
      </c>
      <c r="B98" s="1" t="s">
        <v>63</v>
      </c>
      <c r="C98" s="37" t="s">
        <v>145</v>
      </c>
      <c r="D98" s="38" t="s">
        <v>66</v>
      </c>
      <c r="E98" s="30">
        <v>132076.29999999999</v>
      </c>
    </row>
    <row r="99" spans="1:5" ht="23.25" customHeight="1" x14ac:dyDescent="0.25">
      <c r="A99" s="4" t="s">
        <v>67</v>
      </c>
      <c r="B99" s="1" t="s">
        <v>63</v>
      </c>
      <c r="C99" s="37" t="s">
        <v>146</v>
      </c>
      <c r="D99" s="38" t="s">
        <v>67</v>
      </c>
      <c r="E99" s="30">
        <f>E100+E101</f>
        <v>438018.4</v>
      </c>
    </row>
    <row r="100" spans="1:5" ht="23.25" customHeight="1" x14ac:dyDescent="0.25">
      <c r="A100" s="4" t="s">
        <v>67</v>
      </c>
      <c r="B100" s="1" t="s">
        <v>63</v>
      </c>
      <c r="C100" s="37" t="s">
        <v>186</v>
      </c>
      <c r="D100" s="38" t="s">
        <v>187</v>
      </c>
      <c r="E100" s="30">
        <v>435986.4</v>
      </c>
    </row>
    <row r="101" spans="1:5" ht="23.25" customHeight="1" x14ac:dyDescent="0.25">
      <c r="A101" s="13"/>
      <c r="B101" s="14"/>
      <c r="C101" s="15" t="s">
        <v>200</v>
      </c>
      <c r="D101" s="19" t="s">
        <v>201</v>
      </c>
      <c r="E101" s="31">
        <v>2032</v>
      </c>
    </row>
    <row r="102" spans="1:5" ht="34.799999999999997" x14ac:dyDescent="0.25">
      <c r="A102" s="3" t="s">
        <v>68</v>
      </c>
      <c r="B102" s="2" t="s">
        <v>6</v>
      </c>
      <c r="C102" s="34" t="s">
        <v>147</v>
      </c>
      <c r="D102" s="35" t="s">
        <v>185</v>
      </c>
      <c r="E102" s="36">
        <f>E103+E106</f>
        <v>34034.299999999996</v>
      </c>
    </row>
    <row r="103" spans="1:5" ht="18" x14ac:dyDescent="0.25">
      <c r="A103" s="4" t="s">
        <v>69</v>
      </c>
      <c r="B103" s="1" t="s">
        <v>40</v>
      </c>
      <c r="C103" s="37" t="s">
        <v>154</v>
      </c>
      <c r="D103" s="38" t="s">
        <v>69</v>
      </c>
      <c r="E103" s="30">
        <f t="shared" ref="E103:E104" si="1">E104</f>
        <v>800.7</v>
      </c>
    </row>
    <row r="104" spans="1:5" ht="18" x14ac:dyDescent="0.25">
      <c r="A104" s="4" t="s">
        <v>70</v>
      </c>
      <c r="B104" s="1" t="s">
        <v>40</v>
      </c>
      <c r="C104" s="37" t="s">
        <v>155</v>
      </c>
      <c r="D104" s="38" t="s">
        <v>70</v>
      </c>
      <c r="E104" s="30">
        <f t="shared" si="1"/>
        <v>800.7</v>
      </c>
    </row>
    <row r="105" spans="1:5" ht="35.25" customHeight="1" x14ac:dyDescent="0.25">
      <c r="A105" s="4" t="s">
        <v>71</v>
      </c>
      <c r="B105" s="1" t="s">
        <v>40</v>
      </c>
      <c r="C105" s="37" t="s">
        <v>222</v>
      </c>
      <c r="D105" s="38" t="s">
        <v>71</v>
      </c>
      <c r="E105" s="30">
        <v>800.7</v>
      </c>
    </row>
    <row r="106" spans="1:5" ht="18" x14ac:dyDescent="0.25">
      <c r="A106" s="4" t="s">
        <v>72</v>
      </c>
      <c r="B106" s="1" t="s">
        <v>6</v>
      </c>
      <c r="C106" s="37" t="s">
        <v>148</v>
      </c>
      <c r="D106" s="38" t="s">
        <v>72</v>
      </c>
      <c r="E106" s="30">
        <f>E107+E112</f>
        <v>33233.599999999999</v>
      </c>
    </row>
    <row r="107" spans="1:5" ht="36" x14ac:dyDescent="0.25">
      <c r="A107" s="4" t="s">
        <v>73</v>
      </c>
      <c r="B107" s="1" t="s">
        <v>6</v>
      </c>
      <c r="C107" s="37" t="s">
        <v>149</v>
      </c>
      <c r="D107" s="38" t="s">
        <v>73</v>
      </c>
      <c r="E107" s="30">
        <f t="shared" ref="E107" si="2">E108</f>
        <v>1020.0999999999999</v>
      </c>
    </row>
    <row r="108" spans="1:5" ht="36" x14ac:dyDescent="0.25">
      <c r="A108" s="4" t="s">
        <v>74</v>
      </c>
      <c r="B108" s="1" t="s">
        <v>6</v>
      </c>
      <c r="C108" s="37" t="s">
        <v>150</v>
      </c>
      <c r="D108" s="38" t="s">
        <v>74</v>
      </c>
      <c r="E108" s="30">
        <f>E109+E110+E111</f>
        <v>1020.0999999999999</v>
      </c>
    </row>
    <row r="109" spans="1:5" ht="36" x14ac:dyDescent="0.25">
      <c r="A109" s="4" t="s">
        <v>74</v>
      </c>
      <c r="B109" s="1" t="s">
        <v>75</v>
      </c>
      <c r="C109" s="37" t="s">
        <v>151</v>
      </c>
      <c r="D109" s="38" t="s">
        <v>74</v>
      </c>
      <c r="E109" s="30">
        <v>205.5</v>
      </c>
    </row>
    <row r="110" spans="1:5" ht="36" x14ac:dyDescent="0.25">
      <c r="A110" s="4" t="s">
        <v>74</v>
      </c>
      <c r="B110" s="1" t="s">
        <v>76</v>
      </c>
      <c r="C110" s="37" t="s">
        <v>152</v>
      </c>
      <c r="D110" s="38" t="s">
        <v>74</v>
      </c>
      <c r="E110" s="30">
        <v>134.19999999999999</v>
      </c>
    </row>
    <row r="111" spans="1:5" ht="36" x14ac:dyDescent="0.25">
      <c r="A111" s="4" t="s">
        <v>74</v>
      </c>
      <c r="B111" s="1" t="s">
        <v>46</v>
      </c>
      <c r="C111" s="37" t="s">
        <v>153</v>
      </c>
      <c r="D111" s="38" t="s">
        <v>74</v>
      </c>
      <c r="E111" s="30">
        <v>680.4</v>
      </c>
    </row>
    <row r="112" spans="1:5" ht="18" x14ac:dyDescent="0.25">
      <c r="A112" s="13"/>
      <c r="B112" s="14"/>
      <c r="C112" s="15" t="s">
        <v>479</v>
      </c>
      <c r="D112" s="19" t="s">
        <v>480</v>
      </c>
      <c r="E112" s="31">
        <f>E113</f>
        <v>32213.5</v>
      </c>
    </row>
    <row r="113" spans="1:5" ht="18" x14ac:dyDescent="0.25">
      <c r="A113" s="13"/>
      <c r="B113" s="14"/>
      <c r="C113" s="15" t="s">
        <v>481</v>
      </c>
      <c r="D113" s="19" t="s">
        <v>482</v>
      </c>
      <c r="E113" s="31">
        <f>E114+E127+E130</f>
        <v>32213.5</v>
      </c>
    </row>
    <row r="114" spans="1:5" ht="42" customHeight="1" x14ac:dyDescent="0.25">
      <c r="A114" s="13"/>
      <c r="B114" s="14"/>
      <c r="C114" s="15" t="s">
        <v>473</v>
      </c>
      <c r="D114" s="19" t="s">
        <v>474</v>
      </c>
      <c r="E114" s="31">
        <f>E115+E116+E117+E118+E119+E120+E121+E122+E123+E124+E125+E126</f>
        <v>6999.7999999999984</v>
      </c>
    </row>
    <row r="115" spans="1:5" ht="47.25" customHeight="1" x14ac:dyDescent="0.25">
      <c r="A115" s="13"/>
      <c r="B115" s="14"/>
      <c r="C115" s="15" t="s">
        <v>483</v>
      </c>
      <c r="D115" s="19" t="s">
        <v>474</v>
      </c>
      <c r="E115" s="31">
        <v>3694.9</v>
      </c>
    </row>
    <row r="116" spans="1:5" ht="47.25" customHeight="1" x14ac:dyDescent="0.25">
      <c r="A116" s="13"/>
      <c r="B116" s="14"/>
      <c r="C116" s="15" t="s">
        <v>484</v>
      </c>
      <c r="D116" s="19" t="s">
        <v>474</v>
      </c>
      <c r="E116" s="31">
        <v>102.6</v>
      </c>
    </row>
    <row r="117" spans="1:5" ht="47.25" customHeight="1" x14ac:dyDescent="0.25">
      <c r="A117" s="13"/>
      <c r="B117" s="14"/>
      <c r="C117" s="15" t="s">
        <v>485</v>
      </c>
      <c r="D117" s="19" t="s">
        <v>474</v>
      </c>
      <c r="E117" s="31">
        <v>44.8</v>
      </c>
    </row>
    <row r="118" spans="1:5" ht="47.25" customHeight="1" x14ac:dyDescent="0.25">
      <c r="A118" s="13"/>
      <c r="B118" s="14"/>
      <c r="C118" s="15" t="s">
        <v>486</v>
      </c>
      <c r="D118" s="19" t="s">
        <v>474</v>
      </c>
      <c r="E118" s="31">
        <v>659.4</v>
      </c>
    </row>
    <row r="119" spans="1:5" ht="47.25" customHeight="1" x14ac:dyDescent="0.25">
      <c r="A119" s="13"/>
      <c r="B119" s="14"/>
      <c r="C119" s="15" t="s">
        <v>487</v>
      </c>
      <c r="D119" s="19" t="s">
        <v>474</v>
      </c>
      <c r="E119" s="31">
        <v>55</v>
      </c>
    </row>
    <row r="120" spans="1:5" ht="47.25" customHeight="1" x14ac:dyDescent="0.25">
      <c r="A120" s="13"/>
      <c r="B120" s="14"/>
      <c r="C120" s="15" t="s">
        <v>488</v>
      </c>
      <c r="D120" s="19" t="s">
        <v>474</v>
      </c>
      <c r="E120" s="31">
        <v>141.5</v>
      </c>
    </row>
    <row r="121" spans="1:5" ht="47.25" customHeight="1" x14ac:dyDescent="0.25">
      <c r="A121" s="13"/>
      <c r="B121" s="14"/>
      <c r="C121" s="15" t="s">
        <v>489</v>
      </c>
      <c r="D121" s="19" t="s">
        <v>474</v>
      </c>
      <c r="E121" s="31">
        <v>13.4</v>
      </c>
    </row>
    <row r="122" spans="1:5" ht="47.25" customHeight="1" x14ac:dyDescent="0.25">
      <c r="A122" s="13"/>
      <c r="B122" s="14"/>
      <c r="C122" s="15" t="s">
        <v>490</v>
      </c>
      <c r="D122" s="19" t="s">
        <v>474</v>
      </c>
      <c r="E122" s="31">
        <v>22.9</v>
      </c>
    </row>
    <row r="123" spans="1:5" ht="47.25" customHeight="1" x14ac:dyDescent="0.25">
      <c r="A123" s="13"/>
      <c r="B123" s="14"/>
      <c r="C123" s="15" t="s">
        <v>491</v>
      </c>
      <c r="D123" s="19" t="s">
        <v>474</v>
      </c>
      <c r="E123" s="31">
        <v>342.4</v>
      </c>
    </row>
    <row r="124" spans="1:5" ht="47.25" customHeight="1" x14ac:dyDescent="0.25">
      <c r="A124" s="13"/>
      <c r="B124" s="14"/>
      <c r="C124" s="15" t="s">
        <v>492</v>
      </c>
      <c r="D124" s="19" t="s">
        <v>474</v>
      </c>
      <c r="E124" s="31">
        <v>1801.5</v>
      </c>
    </row>
    <row r="125" spans="1:5" ht="47.25" customHeight="1" x14ac:dyDescent="0.25">
      <c r="A125" s="13"/>
      <c r="B125" s="14"/>
      <c r="C125" s="15" t="s">
        <v>493</v>
      </c>
      <c r="D125" s="19" t="s">
        <v>474</v>
      </c>
      <c r="E125" s="31">
        <v>0.2</v>
      </c>
    </row>
    <row r="126" spans="1:5" ht="47.25" customHeight="1" x14ac:dyDescent="0.25">
      <c r="A126" s="13"/>
      <c r="B126" s="14"/>
      <c r="C126" s="15" t="s">
        <v>494</v>
      </c>
      <c r="D126" s="19" t="s">
        <v>474</v>
      </c>
      <c r="E126" s="31">
        <v>121.2</v>
      </c>
    </row>
    <row r="127" spans="1:5" ht="47.25" customHeight="1" x14ac:dyDescent="0.25">
      <c r="A127" s="13"/>
      <c r="B127" s="14"/>
      <c r="C127" s="15" t="s">
        <v>475</v>
      </c>
      <c r="D127" s="19" t="s">
        <v>476</v>
      </c>
      <c r="E127" s="31">
        <f>E128+E129</f>
        <v>26.900000000000002</v>
      </c>
    </row>
    <row r="128" spans="1:5" ht="47.25" customHeight="1" x14ac:dyDescent="0.25">
      <c r="A128" s="13"/>
      <c r="B128" s="14"/>
      <c r="C128" s="15" t="s">
        <v>495</v>
      </c>
      <c r="D128" s="19" t="s">
        <v>476</v>
      </c>
      <c r="E128" s="31">
        <v>22.1</v>
      </c>
    </row>
    <row r="129" spans="1:5" ht="47.25" customHeight="1" x14ac:dyDescent="0.25">
      <c r="A129" s="13"/>
      <c r="B129" s="14"/>
      <c r="C129" s="15" t="s">
        <v>496</v>
      </c>
      <c r="D129" s="19" t="s">
        <v>476</v>
      </c>
      <c r="E129" s="31">
        <v>4.8</v>
      </c>
    </row>
    <row r="130" spans="1:5" ht="36" x14ac:dyDescent="0.25">
      <c r="A130" s="13"/>
      <c r="B130" s="14"/>
      <c r="C130" s="15" t="s">
        <v>477</v>
      </c>
      <c r="D130" s="19" t="s">
        <v>478</v>
      </c>
      <c r="E130" s="31">
        <f>E131+E132</f>
        <v>25186.800000000003</v>
      </c>
    </row>
    <row r="131" spans="1:5" ht="36" x14ac:dyDescent="0.25">
      <c r="A131" s="13"/>
      <c r="B131" s="14"/>
      <c r="C131" s="15" t="s">
        <v>497</v>
      </c>
      <c r="D131" s="19" t="s">
        <v>478</v>
      </c>
      <c r="E131" s="31">
        <v>25186.400000000001</v>
      </c>
    </row>
    <row r="132" spans="1:5" ht="36" x14ac:dyDescent="0.25">
      <c r="A132" s="13"/>
      <c r="B132" s="14"/>
      <c r="C132" s="15" t="s">
        <v>498</v>
      </c>
      <c r="D132" s="19" t="s">
        <v>478</v>
      </c>
      <c r="E132" s="31">
        <v>0.4</v>
      </c>
    </row>
    <row r="133" spans="1:5" ht="34.799999999999997" x14ac:dyDescent="0.25">
      <c r="A133" s="3" t="s">
        <v>77</v>
      </c>
      <c r="B133" s="2" t="s">
        <v>6</v>
      </c>
      <c r="C133" s="34" t="s">
        <v>156</v>
      </c>
      <c r="D133" s="35" t="s">
        <v>77</v>
      </c>
      <c r="E133" s="36">
        <f>E134+E139</f>
        <v>136827.29999999999</v>
      </c>
    </row>
    <row r="134" spans="1:5" ht="78" customHeight="1" x14ac:dyDescent="0.25">
      <c r="A134" s="4" t="s">
        <v>78</v>
      </c>
      <c r="B134" s="1" t="s">
        <v>46</v>
      </c>
      <c r="C134" s="37" t="s">
        <v>160</v>
      </c>
      <c r="D134" s="38" t="s">
        <v>159</v>
      </c>
      <c r="E134" s="30">
        <f t="shared" ref="E134" si="3">E135</f>
        <v>121976.29999999999</v>
      </c>
    </row>
    <row r="135" spans="1:5" ht="94.5" customHeight="1" x14ac:dyDescent="0.25">
      <c r="A135" s="4" t="s">
        <v>79</v>
      </c>
      <c r="B135" s="1" t="s">
        <v>46</v>
      </c>
      <c r="C135" s="37" t="s">
        <v>162</v>
      </c>
      <c r="D135" s="38" t="s">
        <v>161</v>
      </c>
      <c r="E135" s="30">
        <f>E136</f>
        <v>121976.29999999999</v>
      </c>
    </row>
    <row r="136" spans="1:5" ht="92.25" customHeight="1" x14ac:dyDescent="0.25">
      <c r="A136" s="13"/>
      <c r="B136" s="14"/>
      <c r="C136" s="37" t="s">
        <v>217</v>
      </c>
      <c r="D136" s="38" t="s">
        <v>80</v>
      </c>
      <c r="E136" s="31">
        <f>E137+E138</f>
        <v>121976.29999999999</v>
      </c>
    </row>
    <row r="137" spans="1:5" ht="90" x14ac:dyDescent="0.25">
      <c r="A137" s="13"/>
      <c r="B137" s="14"/>
      <c r="C137" s="37" t="s">
        <v>199</v>
      </c>
      <c r="D137" s="38" t="s">
        <v>80</v>
      </c>
      <c r="E137" s="31">
        <v>4849.8999999999996</v>
      </c>
    </row>
    <row r="138" spans="1:5" ht="92.25" customHeight="1" x14ac:dyDescent="0.25">
      <c r="A138" s="4" t="s">
        <v>80</v>
      </c>
      <c r="B138" s="1" t="s">
        <v>46</v>
      </c>
      <c r="C138" s="37" t="s">
        <v>157</v>
      </c>
      <c r="D138" s="38" t="s">
        <v>80</v>
      </c>
      <c r="E138" s="30">
        <v>117126.39999999999</v>
      </c>
    </row>
    <row r="139" spans="1:5" ht="36" x14ac:dyDescent="0.25">
      <c r="A139" s="4" t="s">
        <v>81</v>
      </c>
      <c r="B139" s="1" t="s">
        <v>46</v>
      </c>
      <c r="C139" s="37" t="s">
        <v>163</v>
      </c>
      <c r="D139" s="38" t="s">
        <v>81</v>
      </c>
      <c r="E139" s="30">
        <f t="shared" ref="E139:E140" si="4">E140</f>
        <v>14851</v>
      </c>
    </row>
    <row r="140" spans="1:5" ht="36" x14ac:dyDescent="0.25">
      <c r="A140" s="4" t="s">
        <v>82</v>
      </c>
      <c r="B140" s="1" t="s">
        <v>46</v>
      </c>
      <c r="C140" s="37" t="s">
        <v>164</v>
      </c>
      <c r="D140" s="38" t="s">
        <v>82</v>
      </c>
      <c r="E140" s="30">
        <f t="shared" si="4"/>
        <v>14851</v>
      </c>
    </row>
    <row r="141" spans="1:5" ht="52.5" customHeight="1" x14ac:dyDescent="0.25">
      <c r="A141" s="4" t="s">
        <v>83</v>
      </c>
      <c r="B141" s="1" t="s">
        <v>46</v>
      </c>
      <c r="C141" s="37" t="s">
        <v>158</v>
      </c>
      <c r="D141" s="38" t="s">
        <v>83</v>
      </c>
      <c r="E141" s="30">
        <v>14851</v>
      </c>
    </row>
    <row r="142" spans="1:5" ht="21.75" customHeight="1" x14ac:dyDescent="0.25">
      <c r="A142" s="3" t="s">
        <v>84</v>
      </c>
      <c r="B142" s="2" t="s">
        <v>6</v>
      </c>
      <c r="C142" s="16" t="s">
        <v>165</v>
      </c>
      <c r="D142" s="39" t="s">
        <v>84</v>
      </c>
      <c r="E142" s="33">
        <f>E143+E185+E189+E208+E233</f>
        <v>823628.20000000007</v>
      </c>
    </row>
    <row r="143" spans="1:5" ht="36" x14ac:dyDescent="0.25">
      <c r="A143" s="17"/>
      <c r="B143" s="18"/>
      <c r="C143" s="15" t="s">
        <v>258</v>
      </c>
      <c r="D143" s="19" t="s">
        <v>259</v>
      </c>
      <c r="E143" s="31">
        <f>E144+E148+E152+E156+E160+E162+E164+E167+E169+E171+E173+E180+E158</f>
        <v>4174.7999999999993</v>
      </c>
    </row>
    <row r="144" spans="1:5" ht="57.75" customHeight="1" x14ac:dyDescent="0.25">
      <c r="A144" s="17"/>
      <c r="B144" s="18"/>
      <c r="C144" s="15" t="s">
        <v>218</v>
      </c>
      <c r="D144" s="19" t="s">
        <v>314</v>
      </c>
      <c r="E144" s="31">
        <f>E145</f>
        <v>59</v>
      </c>
    </row>
    <row r="145" spans="1:5" ht="88.5" customHeight="1" x14ac:dyDescent="0.25">
      <c r="A145" s="17"/>
      <c r="B145" s="18"/>
      <c r="C145" s="15" t="s">
        <v>211</v>
      </c>
      <c r="D145" s="19" t="s">
        <v>315</v>
      </c>
      <c r="E145" s="31">
        <f>E146+E147</f>
        <v>59</v>
      </c>
    </row>
    <row r="146" spans="1:5" ht="72" x14ac:dyDescent="0.25">
      <c r="A146" s="17"/>
      <c r="B146" s="18"/>
      <c r="C146" s="15" t="s">
        <v>260</v>
      </c>
      <c r="D146" s="19" t="s">
        <v>212</v>
      </c>
      <c r="E146" s="31">
        <v>6.5</v>
      </c>
    </row>
    <row r="147" spans="1:5" ht="72" x14ac:dyDescent="0.25">
      <c r="A147" s="17"/>
      <c r="B147" s="18"/>
      <c r="C147" s="15" t="s">
        <v>261</v>
      </c>
      <c r="D147" s="19" t="s">
        <v>212</v>
      </c>
      <c r="E147" s="31">
        <v>52.5</v>
      </c>
    </row>
    <row r="148" spans="1:5" ht="78.75" customHeight="1" x14ac:dyDescent="0.25">
      <c r="A148" s="17"/>
      <c r="B148" s="18"/>
      <c r="C148" s="15" t="s">
        <v>262</v>
      </c>
      <c r="D148" s="19" t="s">
        <v>316</v>
      </c>
      <c r="E148" s="31">
        <f>E149</f>
        <v>821.3</v>
      </c>
    </row>
    <row r="149" spans="1:5" ht="113.25" customHeight="1" x14ac:dyDescent="0.25">
      <c r="A149" s="17"/>
      <c r="B149" s="18"/>
      <c r="C149" s="15" t="s">
        <v>263</v>
      </c>
      <c r="D149" s="19" t="s">
        <v>264</v>
      </c>
      <c r="E149" s="31">
        <f>E150+E151</f>
        <v>821.3</v>
      </c>
    </row>
    <row r="150" spans="1:5" ht="108" x14ac:dyDescent="0.25">
      <c r="A150" s="17"/>
      <c r="B150" s="18"/>
      <c r="C150" s="15" t="s">
        <v>265</v>
      </c>
      <c r="D150" s="19" t="s">
        <v>264</v>
      </c>
      <c r="E150" s="31">
        <v>57.3</v>
      </c>
    </row>
    <row r="151" spans="1:5" ht="108" x14ac:dyDescent="0.25">
      <c r="A151" s="17"/>
      <c r="B151" s="18"/>
      <c r="C151" s="15" t="s">
        <v>266</v>
      </c>
      <c r="D151" s="19" t="s">
        <v>264</v>
      </c>
      <c r="E151" s="31">
        <v>764</v>
      </c>
    </row>
    <row r="152" spans="1:5" ht="69.75" customHeight="1" x14ac:dyDescent="0.25">
      <c r="A152" s="17"/>
      <c r="B152" s="18"/>
      <c r="C152" s="15" t="s">
        <v>267</v>
      </c>
      <c r="D152" s="19" t="s">
        <v>268</v>
      </c>
      <c r="E152" s="31">
        <f>E153</f>
        <v>48.5</v>
      </c>
    </row>
    <row r="153" spans="1:5" ht="80.25" customHeight="1" x14ac:dyDescent="0.25">
      <c r="A153" s="17"/>
      <c r="B153" s="18"/>
      <c r="C153" s="15" t="s">
        <v>563</v>
      </c>
      <c r="D153" s="19" t="s">
        <v>269</v>
      </c>
      <c r="E153" s="31">
        <f>E154+E155</f>
        <v>48.5</v>
      </c>
    </row>
    <row r="154" spans="1:5" ht="79.5" customHeight="1" x14ac:dyDescent="0.25">
      <c r="A154" s="17"/>
      <c r="B154" s="18"/>
      <c r="C154" s="15" t="s">
        <v>499</v>
      </c>
      <c r="D154" s="19" t="s">
        <v>269</v>
      </c>
      <c r="E154" s="31">
        <v>1.5</v>
      </c>
    </row>
    <row r="155" spans="1:5" ht="72" x14ac:dyDescent="0.25">
      <c r="A155" s="17"/>
      <c r="B155" s="18"/>
      <c r="C155" s="15" t="s">
        <v>270</v>
      </c>
      <c r="D155" s="19" t="s">
        <v>269</v>
      </c>
      <c r="E155" s="31">
        <v>47</v>
      </c>
    </row>
    <row r="156" spans="1:5" ht="72" customHeight="1" x14ac:dyDescent="0.25">
      <c r="A156" s="17"/>
      <c r="B156" s="18"/>
      <c r="C156" s="15" t="s">
        <v>271</v>
      </c>
      <c r="D156" s="19" t="s">
        <v>272</v>
      </c>
      <c r="E156" s="31">
        <f>E157</f>
        <v>10.5</v>
      </c>
    </row>
    <row r="157" spans="1:5" ht="96.75" customHeight="1" x14ac:dyDescent="0.25">
      <c r="A157" s="17"/>
      <c r="B157" s="18"/>
      <c r="C157" s="15" t="s">
        <v>273</v>
      </c>
      <c r="D157" s="19" t="s">
        <v>274</v>
      </c>
      <c r="E157" s="31">
        <v>10.5</v>
      </c>
    </row>
    <row r="158" spans="1:5" ht="54" x14ac:dyDescent="0.25">
      <c r="A158" s="17"/>
      <c r="B158" s="18"/>
      <c r="C158" s="15" t="s">
        <v>500</v>
      </c>
      <c r="D158" s="19" t="s">
        <v>501</v>
      </c>
      <c r="E158" s="31">
        <f>E159</f>
        <v>11</v>
      </c>
    </row>
    <row r="159" spans="1:5" ht="75.75" customHeight="1" x14ac:dyDescent="0.25">
      <c r="A159" s="17"/>
      <c r="B159" s="18"/>
      <c r="C159" s="15" t="s">
        <v>503</v>
      </c>
      <c r="D159" s="19" t="s">
        <v>502</v>
      </c>
      <c r="E159" s="31">
        <v>11</v>
      </c>
    </row>
    <row r="160" spans="1:5" ht="68.25" customHeight="1" x14ac:dyDescent="0.25">
      <c r="A160" s="17"/>
      <c r="B160" s="18"/>
      <c r="C160" s="15" t="s">
        <v>325</v>
      </c>
      <c r="D160" s="19" t="s">
        <v>326</v>
      </c>
      <c r="E160" s="31">
        <f>E161</f>
        <v>25</v>
      </c>
    </row>
    <row r="161" spans="1:5" ht="87.75" customHeight="1" x14ac:dyDescent="0.25">
      <c r="A161" s="17"/>
      <c r="B161" s="18"/>
      <c r="C161" s="15" t="s">
        <v>323</v>
      </c>
      <c r="D161" s="19" t="s">
        <v>324</v>
      </c>
      <c r="E161" s="31">
        <v>25</v>
      </c>
    </row>
    <row r="162" spans="1:5" ht="85.5" customHeight="1" x14ac:dyDescent="0.25">
      <c r="A162" s="17"/>
      <c r="B162" s="18"/>
      <c r="C162" s="15" t="s">
        <v>275</v>
      </c>
      <c r="D162" s="19" t="s">
        <v>317</v>
      </c>
      <c r="E162" s="31">
        <f>E163</f>
        <v>514.4</v>
      </c>
    </row>
    <row r="163" spans="1:5" ht="100.5" customHeight="1" x14ac:dyDescent="0.25">
      <c r="A163" s="17"/>
      <c r="B163" s="18"/>
      <c r="C163" s="15" t="s">
        <v>276</v>
      </c>
      <c r="D163" s="19" t="s">
        <v>277</v>
      </c>
      <c r="E163" s="31">
        <v>514.4</v>
      </c>
    </row>
    <row r="164" spans="1:5" ht="81" customHeight="1" x14ac:dyDescent="0.25">
      <c r="A164" s="17"/>
      <c r="B164" s="18"/>
      <c r="C164" s="15" t="s">
        <v>278</v>
      </c>
      <c r="D164" s="19" t="s">
        <v>318</v>
      </c>
      <c r="E164" s="31">
        <f>E165+E166</f>
        <v>78.599999999999994</v>
      </c>
    </row>
    <row r="165" spans="1:5" ht="115.5" customHeight="1" x14ac:dyDescent="0.25">
      <c r="A165" s="17"/>
      <c r="B165" s="18"/>
      <c r="C165" s="15" t="s">
        <v>279</v>
      </c>
      <c r="D165" s="19" t="s">
        <v>280</v>
      </c>
      <c r="E165" s="31">
        <v>68.599999999999994</v>
      </c>
    </row>
    <row r="166" spans="1:5" ht="115.5" customHeight="1" x14ac:dyDescent="0.25">
      <c r="A166" s="17"/>
      <c r="B166" s="18"/>
      <c r="C166" s="15" t="s">
        <v>505</v>
      </c>
      <c r="D166" s="19" t="s">
        <v>504</v>
      </c>
      <c r="E166" s="31">
        <v>10</v>
      </c>
    </row>
    <row r="167" spans="1:5" ht="66.75" customHeight="1" x14ac:dyDescent="0.25">
      <c r="A167" s="17"/>
      <c r="B167" s="18"/>
      <c r="C167" s="15" t="s">
        <v>509</v>
      </c>
      <c r="D167" s="19" t="s">
        <v>508</v>
      </c>
      <c r="E167" s="31">
        <f>E168</f>
        <v>60.8</v>
      </c>
    </row>
    <row r="168" spans="1:5" ht="105.75" customHeight="1" x14ac:dyDescent="0.25">
      <c r="A168" s="17"/>
      <c r="B168" s="18"/>
      <c r="C168" s="15" t="s">
        <v>507</v>
      </c>
      <c r="D168" s="19" t="s">
        <v>506</v>
      </c>
      <c r="E168" s="31">
        <v>60.8</v>
      </c>
    </row>
    <row r="169" spans="1:5" ht="60.75" customHeight="1" x14ac:dyDescent="0.25">
      <c r="A169" s="17"/>
      <c r="B169" s="18"/>
      <c r="C169" s="15" t="s">
        <v>281</v>
      </c>
      <c r="D169" s="19" t="s">
        <v>282</v>
      </c>
      <c r="E169" s="31">
        <f>E170</f>
        <v>2.7</v>
      </c>
    </row>
    <row r="170" spans="1:5" ht="90" x14ac:dyDescent="0.25">
      <c r="A170" s="17"/>
      <c r="B170" s="18"/>
      <c r="C170" s="15" t="s">
        <v>283</v>
      </c>
      <c r="D170" s="19" t="s">
        <v>284</v>
      </c>
      <c r="E170" s="31">
        <v>2.7</v>
      </c>
    </row>
    <row r="171" spans="1:5" ht="100.5" customHeight="1" x14ac:dyDescent="0.25">
      <c r="A171" s="17"/>
      <c r="B171" s="18"/>
      <c r="C171" s="15" t="s">
        <v>285</v>
      </c>
      <c r="D171" s="19" t="s">
        <v>286</v>
      </c>
      <c r="E171" s="31">
        <f>E172</f>
        <v>2</v>
      </c>
    </row>
    <row r="172" spans="1:5" ht="117.75" customHeight="1" x14ac:dyDescent="0.25">
      <c r="A172" s="17"/>
      <c r="B172" s="18"/>
      <c r="C172" s="15" t="s">
        <v>287</v>
      </c>
      <c r="D172" s="19" t="s">
        <v>288</v>
      </c>
      <c r="E172" s="31">
        <v>2</v>
      </c>
    </row>
    <row r="173" spans="1:5" ht="61.5" customHeight="1" x14ac:dyDescent="0.25">
      <c r="A173" s="17"/>
      <c r="B173" s="18"/>
      <c r="C173" s="15" t="s">
        <v>289</v>
      </c>
      <c r="D173" s="19" t="s">
        <v>290</v>
      </c>
      <c r="E173" s="31">
        <f>E174+E179</f>
        <v>950.3</v>
      </c>
    </row>
    <row r="174" spans="1:5" ht="73.5" customHeight="1" x14ac:dyDescent="0.25">
      <c r="A174" s="17"/>
      <c r="B174" s="18"/>
      <c r="C174" s="15" t="s">
        <v>291</v>
      </c>
      <c r="D174" s="19" t="s">
        <v>292</v>
      </c>
      <c r="E174" s="31">
        <f>E175+E176+E177+E178</f>
        <v>946.8</v>
      </c>
    </row>
    <row r="175" spans="1:5" ht="77.25" customHeight="1" x14ac:dyDescent="0.25">
      <c r="A175" s="17"/>
      <c r="B175" s="18"/>
      <c r="C175" s="15" t="s">
        <v>327</v>
      </c>
      <c r="D175" s="19" t="s">
        <v>292</v>
      </c>
      <c r="E175" s="31">
        <v>2</v>
      </c>
    </row>
    <row r="176" spans="1:5" ht="78.75" customHeight="1" x14ac:dyDescent="0.25">
      <c r="A176" s="17"/>
      <c r="B176" s="18"/>
      <c r="C176" s="15" t="s">
        <v>510</v>
      </c>
      <c r="D176" s="19" t="s">
        <v>292</v>
      </c>
      <c r="E176" s="31">
        <v>1.9</v>
      </c>
    </row>
    <row r="177" spans="1:5" ht="78.75" customHeight="1" x14ac:dyDescent="0.25">
      <c r="A177" s="17"/>
      <c r="B177" s="18"/>
      <c r="C177" s="15" t="s">
        <v>328</v>
      </c>
      <c r="D177" s="19" t="s">
        <v>292</v>
      </c>
      <c r="E177" s="31">
        <v>7.6</v>
      </c>
    </row>
    <row r="178" spans="1:5" ht="75" customHeight="1" x14ac:dyDescent="0.25">
      <c r="A178" s="17"/>
      <c r="B178" s="18"/>
      <c r="C178" s="15" t="s">
        <v>293</v>
      </c>
      <c r="D178" s="19" t="s">
        <v>292</v>
      </c>
      <c r="E178" s="31">
        <v>935.3</v>
      </c>
    </row>
    <row r="179" spans="1:5" ht="75" customHeight="1" x14ac:dyDescent="0.25">
      <c r="A179" s="17"/>
      <c r="B179" s="18"/>
      <c r="C179" s="15" t="s">
        <v>512</v>
      </c>
      <c r="D179" s="19" t="s">
        <v>511</v>
      </c>
      <c r="E179" s="31">
        <v>3.5</v>
      </c>
    </row>
    <row r="180" spans="1:5" ht="72" x14ac:dyDescent="0.25">
      <c r="A180" s="17"/>
      <c r="B180" s="18"/>
      <c r="C180" s="15" t="s">
        <v>294</v>
      </c>
      <c r="D180" s="19" t="s">
        <v>295</v>
      </c>
      <c r="E180" s="31">
        <f>E181</f>
        <v>1590.7</v>
      </c>
    </row>
    <row r="181" spans="1:5" ht="90" x14ac:dyDescent="0.25">
      <c r="A181" s="17"/>
      <c r="B181" s="18"/>
      <c r="C181" s="15" t="s">
        <v>296</v>
      </c>
      <c r="D181" s="19" t="s">
        <v>297</v>
      </c>
      <c r="E181" s="31">
        <f>E182+E183+E184</f>
        <v>1590.7</v>
      </c>
    </row>
    <row r="182" spans="1:5" ht="90" x14ac:dyDescent="0.25">
      <c r="A182" s="17"/>
      <c r="B182" s="18"/>
      <c r="C182" s="15" t="s">
        <v>298</v>
      </c>
      <c r="D182" s="19" t="s">
        <v>297</v>
      </c>
      <c r="E182" s="31">
        <v>66.5</v>
      </c>
    </row>
    <row r="183" spans="1:5" ht="90" x14ac:dyDescent="0.25">
      <c r="A183" s="17"/>
      <c r="B183" s="18"/>
      <c r="C183" s="15" t="s">
        <v>513</v>
      </c>
      <c r="D183" s="19" t="s">
        <v>297</v>
      </c>
      <c r="E183" s="31">
        <v>50</v>
      </c>
    </row>
    <row r="184" spans="1:5" ht="90" x14ac:dyDescent="0.25">
      <c r="A184" s="17"/>
      <c r="B184" s="18"/>
      <c r="C184" s="15" t="s">
        <v>299</v>
      </c>
      <c r="D184" s="19" t="s">
        <v>297</v>
      </c>
      <c r="E184" s="31">
        <v>1474.2</v>
      </c>
    </row>
    <row r="185" spans="1:5" ht="36" x14ac:dyDescent="0.25">
      <c r="A185" s="17"/>
      <c r="B185" s="18"/>
      <c r="C185" s="15" t="s">
        <v>205</v>
      </c>
      <c r="D185" s="19" t="s">
        <v>206</v>
      </c>
      <c r="E185" s="31">
        <f>E186</f>
        <v>99.8</v>
      </c>
    </row>
    <row r="186" spans="1:5" ht="54" x14ac:dyDescent="0.25">
      <c r="A186" s="17"/>
      <c r="B186" s="18"/>
      <c r="C186" s="15" t="s">
        <v>207</v>
      </c>
      <c r="D186" s="19" t="s">
        <v>208</v>
      </c>
      <c r="E186" s="31">
        <f>E187+E188</f>
        <v>99.8</v>
      </c>
    </row>
    <row r="187" spans="1:5" ht="54" x14ac:dyDescent="0.25">
      <c r="A187" s="17"/>
      <c r="B187" s="18"/>
      <c r="C187" s="15" t="s">
        <v>209</v>
      </c>
      <c r="D187" s="19" t="s">
        <v>208</v>
      </c>
      <c r="E187" s="31">
        <v>79.5</v>
      </c>
    </row>
    <row r="188" spans="1:5" ht="54" x14ac:dyDescent="0.25">
      <c r="A188" s="17"/>
      <c r="B188" s="18"/>
      <c r="C188" s="15" t="s">
        <v>210</v>
      </c>
      <c r="D188" s="19" t="s">
        <v>208</v>
      </c>
      <c r="E188" s="31">
        <v>20.3</v>
      </c>
    </row>
    <row r="189" spans="1:5" ht="108" x14ac:dyDescent="0.25">
      <c r="A189" s="17"/>
      <c r="B189" s="18"/>
      <c r="C189" s="15" t="s">
        <v>335</v>
      </c>
      <c r="D189" s="19" t="s">
        <v>219</v>
      </c>
      <c r="E189" s="31">
        <f>E190+E201</f>
        <v>21226.899999999998</v>
      </c>
    </row>
    <row r="190" spans="1:5" ht="57.75" customHeight="1" x14ac:dyDescent="0.25">
      <c r="A190" s="17"/>
      <c r="B190" s="18"/>
      <c r="C190" s="15" t="s">
        <v>213</v>
      </c>
      <c r="D190" s="19" t="s">
        <v>214</v>
      </c>
      <c r="E190" s="31">
        <f>E191</f>
        <v>5645.9999999999991</v>
      </c>
    </row>
    <row r="191" spans="1:5" ht="81" customHeight="1" x14ac:dyDescent="0.25">
      <c r="A191" s="17"/>
      <c r="B191" s="18"/>
      <c r="C191" s="15" t="s">
        <v>215</v>
      </c>
      <c r="D191" s="19" t="s">
        <v>216</v>
      </c>
      <c r="E191" s="31">
        <f>E192+E193+E194+E195+E196+E197+E198+E199+E200</f>
        <v>5645.9999999999991</v>
      </c>
    </row>
    <row r="192" spans="1:5" ht="81" customHeight="1" x14ac:dyDescent="0.25">
      <c r="A192" s="17"/>
      <c r="B192" s="18"/>
      <c r="C192" s="15" t="s">
        <v>514</v>
      </c>
      <c r="D192" s="19" t="s">
        <v>216</v>
      </c>
      <c r="E192" s="31">
        <v>4.5</v>
      </c>
    </row>
    <row r="193" spans="1:5" ht="81" customHeight="1" x14ac:dyDescent="0.25">
      <c r="A193" s="17"/>
      <c r="B193" s="18"/>
      <c r="C193" s="15" t="s">
        <v>515</v>
      </c>
      <c r="D193" s="19" t="s">
        <v>216</v>
      </c>
      <c r="E193" s="31">
        <v>422.9</v>
      </c>
    </row>
    <row r="194" spans="1:5" ht="81" customHeight="1" x14ac:dyDescent="0.25">
      <c r="A194" s="17"/>
      <c r="B194" s="18"/>
      <c r="C194" s="15" t="s">
        <v>516</v>
      </c>
      <c r="D194" s="19" t="s">
        <v>216</v>
      </c>
      <c r="E194" s="31">
        <v>64.5</v>
      </c>
    </row>
    <row r="195" spans="1:5" ht="81" customHeight="1" x14ac:dyDescent="0.25">
      <c r="A195" s="17"/>
      <c r="B195" s="18"/>
      <c r="C195" s="15" t="s">
        <v>517</v>
      </c>
      <c r="D195" s="19" t="s">
        <v>216</v>
      </c>
      <c r="E195" s="31">
        <v>81.3</v>
      </c>
    </row>
    <row r="196" spans="1:5" ht="81" customHeight="1" x14ac:dyDescent="0.25">
      <c r="A196" s="17"/>
      <c r="B196" s="18"/>
      <c r="C196" s="15" t="s">
        <v>518</v>
      </c>
      <c r="D196" s="19" t="s">
        <v>216</v>
      </c>
      <c r="E196" s="31">
        <v>3269.1</v>
      </c>
    </row>
    <row r="197" spans="1:5" ht="81" customHeight="1" x14ac:dyDescent="0.25">
      <c r="A197" s="17"/>
      <c r="B197" s="18"/>
      <c r="C197" s="15" t="s">
        <v>519</v>
      </c>
      <c r="D197" s="19" t="s">
        <v>216</v>
      </c>
      <c r="E197" s="31">
        <v>1788</v>
      </c>
    </row>
    <row r="198" spans="1:5" ht="81" customHeight="1" x14ac:dyDescent="0.25">
      <c r="A198" s="17"/>
      <c r="B198" s="18"/>
      <c r="C198" s="15" t="s">
        <v>520</v>
      </c>
      <c r="D198" s="19" t="s">
        <v>216</v>
      </c>
      <c r="E198" s="31">
        <v>3.8</v>
      </c>
    </row>
    <row r="199" spans="1:5" ht="81" customHeight="1" x14ac:dyDescent="0.25">
      <c r="A199" s="17"/>
      <c r="B199" s="18"/>
      <c r="C199" s="15" t="s">
        <v>521</v>
      </c>
      <c r="D199" s="19" t="s">
        <v>216</v>
      </c>
      <c r="E199" s="31">
        <v>9.6999999999999993</v>
      </c>
    </row>
    <row r="200" spans="1:5" ht="81" customHeight="1" x14ac:dyDescent="0.25">
      <c r="A200" s="17"/>
      <c r="B200" s="18"/>
      <c r="C200" s="15" t="s">
        <v>522</v>
      </c>
      <c r="D200" s="19" t="s">
        <v>216</v>
      </c>
      <c r="E200" s="31">
        <v>2.2000000000000002</v>
      </c>
    </row>
    <row r="201" spans="1:5" ht="91.5" customHeight="1" x14ac:dyDescent="0.25">
      <c r="A201" s="17"/>
      <c r="B201" s="18"/>
      <c r="C201" s="15" t="s">
        <v>300</v>
      </c>
      <c r="D201" s="19" t="s">
        <v>301</v>
      </c>
      <c r="E201" s="31">
        <f>E202</f>
        <v>15580.9</v>
      </c>
    </row>
    <row r="202" spans="1:5" ht="77.25" customHeight="1" x14ac:dyDescent="0.25">
      <c r="A202" s="17"/>
      <c r="B202" s="18"/>
      <c r="C202" s="15" t="s">
        <v>302</v>
      </c>
      <c r="D202" s="19" t="s">
        <v>303</v>
      </c>
      <c r="E202" s="31">
        <f>E203+E204+E205+E206+E207</f>
        <v>15580.9</v>
      </c>
    </row>
    <row r="203" spans="1:5" ht="77.25" customHeight="1" x14ac:dyDescent="0.25">
      <c r="A203" s="17"/>
      <c r="B203" s="18"/>
      <c r="C203" s="15" t="s">
        <v>523</v>
      </c>
      <c r="D203" s="19" t="s">
        <v>303</v>
      </c>
      <c r="E203" s="31">
        <v>0.3</v>
      </c>
    </row>
    <row r="204" spans="1:5" ht="77.25" customHeight="1" x14ac:dyDescent="0.25">
      <c r="A204" s="17"/>
      <c r="B204" s="18"/>
      <c r="C204" s="15" t="s">
        <v>524</v>
      </c>
      <c r="D204" s="19" t="s">
        <v>303</v>
      </c>
      <c r="E204" s="31">
        <v>2974.4</v>
      </c>
    </row>
    <row r="205" spans="1:5" ht="77.25" customHeight="1" x14ac:dyDescent="0.25">
      <c r="A205" s="17"/>
      <c r="B205" s="18"/>
      <c r="C205" s="15" t="s">
        <v>525</v>
      </c>
      <c r="D205" s="19" t="s">
        <v>303</v>
      </c>
      <c r="E205" s="31">
        <v>12.1</v>
      </c>
    </row>
    <row r="206" spans="1:5" ht="77.25" customHeight="1" x14ac:dyDescent="0.25">
      <c r="A206" s="17"/>
      <c r="B206" s="18"/>
      <c r="C206" s="15" t="s">
        <v>526</v>
      </c>
      <c r="D206" s="19" t="s">
        <v>303</v>
      </c>
      <c r="E206" s="31">
        <v>5789.5</v>
      </c>
    </row>
    <row r="207" spans="1:5" ht="77.25" customHeight="1" x14ac:dyDescent="0.25">
      <c r="A207" s="17"/>
      <c r="B207" s="18"/>
      <c r="C207" s="15" t="s">
        <v>527</v>
      </c>
      <c r="D207" s="19" t="s">
        <v>303</v>
      </c>
      <c r="E207" s="31">
        <v>6804.6</v>
      </c>
    </row>
    <row r="208" spans="1:5" ht="28.5" customHeight="1" x14ac:dyDescent="0.25">
      <c r="A208" s="17"/>
      <c r="B208" s="18"/>
      <c r="C208" s="15" t="s">
        <v>528</v>
      </c>
      <c r="D208" s="19" t="s">
        <v>529</v>
      </c>
      <c r="E208" s="31">
        <f>E209+E213+E215</f>
        <v>2790.1</v>
      </c>
    </row>
    <row r="209" spans="1:5" ht="90" x14ac:dyDescent="0.25">
      <c r="A209" s="17"/>
      <c r="B209" s="18"/>
      <c r="C209" s="15" t="s">
        <v>530</v>
      </c>
      <c r="D209" s="19" t="s">
        <v>531</v>
      </c>
      <c r="E209" s="31">
        <f>E210</f>
        <v>251.9</v>
      </c>
    </row>
    <row r="210" spans="1:5" ht="77.25" customHeight="1" x14ac:dyDescent="0.25">
      <c r="A210" s="17"/>
      <c r="B210" s="18"/>
      <c r="C210" s="15" t="s">
        <v>532</v>
      </c>
      <c r="D210" s="19" t="s">
        <v>533</v>
      </c>
      <c r="E210" s="31">
        <f>E211+E212</f>
        <v>251.9</v>
      </c>
    </row>
    <row r="211" spans="1:5" ht="77.25" customHeight="1" x14ac:dyDescent="0.25">
      <c r="A211" s="17"/>
      <c r="B211" s="18"/>
      <c r="C211" s="15" t="s">
        <v>534</v>
      </c>
      <c r="D211" s="19" t="s">
        <v>533</v>
      </c>
      <c r="E211" s="31">
        <v>17.600000000000001</v>
      </c>
    </row>
    <row r="212" spans="1:5" ht="77.25" customHeight="1" x14ac:dyDescent="0.25">
      <c r="A212" s="17"/>
      <c r="B212" s="18"/>
      <c r="C212" s="15" t="s">
        <v>535</v>
      </c>
      <c r="D212" s="19" t="s">
        <v>533</v>
      </c>
      <c r="E212" s="31">
        <v>234.3</v>
      </c>
    </row>
    <row r="213" spans="1:5" ht="42.75" customHeight="1" x14ac:dyDescent="0.25">
      <c r="A213" s="17"/>
      <c r="B213" s="18"/>
      <c r="C213" s="15" t="s">
        <v>537</v>
      </c>
      <c r="D213" s="19" t="s">
        <v>536</v>
      </c>
      <c r="E213" s="31">
        <f>E214</f>
        <v>3000</v>
      </c>
    </row>
    <row r="214" spans="1:5" ht="63" customHeight="1" x14ac:dyDescent="0.25">
      <c r="A214" s="17"/>
      <c r="B214" s="18"/>
      <c r="C214" s="15" t="s">
        <v>539</v>
      </c>
      <c r="D214" s="19" t="s">
        <v>538</v>
      </c>
      <c r="E214" s="31">
        <v>3000</v>
      </c>
    </row>
    <row r="215" spans="1:5" ht="77.25" customHeight="1" x14ac:dyDescent="0.25">
      <c r="A215" s="17"/>
      <c r="B215" s="18"/>
      <c r="C215" s="15" t="s">
        <v>541</v>
      </c>
      <c r="D215" s="19" t="s">
        <v>540</v>
      </c>
      <c r="E215" s="31">
        <f>E216+E224</f>
        <v>-461.8</v>
      </c>
    </row>
    <row r="216" spans="1:5" ht="77.25" customHeight="1" x14ac:dyDescent="0.25">
      <c r="A216" s="17"/>
      <c r="B216" s="18"/>
      <c r="C216" s="15" t="s">
        <v>543</v>
      </c>
      <c r="D216" s="19" t="s">
        <v>542</v>
      </c>
      <c r="E216" s="31">
        <f>E217</f>
        <v>-482.1</v>
      </c>
    </row>
    <row r="217" spans="1:5" ht="126" x14ac:dyDescent="0.25">
      <c r="A217" s="17"/>
      <c r="B217" s="18"/>
      <c r="C217" s="15" t="s">
        <v>544</v>
      </c>
      <c r="D217" s="19" t="s">
        <v>545</v>
      </c>
      <c r="E217" s="31">
        <f>E218+E219+E220+E221+E222+E223</f>
        <v>-482.1</v>
      </c>
    </row>
    <row r="218" spans="1:5" ht="148.5" customHeight="1" x14ac:dyDescent="0.25">
      <c r="A218" s="17"/>
      <c r="B218" s="18"/>
      <c r="C218" s="15" t="s">
        <v>546</v>
      </c>
      <c r="D218" s="19" t="s">
        <v>545</v>
      </c>
      <c r="E218" s="31">
        <v>7.4</v>
      </c>
    </row>
    <row r="219" spans="1:5" ht="150.75" customHeight="1" x14ac:dyDescent="0.25">
      <c r="A219" s="17"/>
      <c r="B219" s="18"/>
      <c r="C219" s="15" t="s">
        <v>547</v>
      </c>
      <c r="D219" s="19" t="s">
        <v>545</v>
      </c>
      <c r="E219" s="31">
        <v>0.4</v>
      </c>
    </row>
    <row r="220" spans="1:5" ht="151.5" customHeight="1" x14ac:dyDescent="0.25">
      <c r="A220" s="17"/>
      <c r="B220" s="18"/>
      <c r="C220" s="15" t="s">
        <v>548</v>
      </c>
      <c r="D220" s="19" t="s">
        <v>545</v>
      </c>
      <c r="E220" s="31">
        <v>1.9</v>
      </c>
    </row>
    <row r="221" spans="1:5" ht="150" customHeight="1" x14ac:dyDescent="0.25">
      <c r="A221" s="17"/>
      <c r="B221" s="18"/>
      <c r="C221" s="15" t="s">
        <v>549</v>
      </c>
      <c r="D221" s="19" t="s">
        <v>545</v>
      </c>
      <c r="E221" s="31">
        <v>74.2</v>
      </c>
    </row>
    <row r="222" spans="1:5" ht="156.75" customHeight="1" x14ac:dyDescent="0.25">
      <c r="A222" s="17"/>
      <c r="B222" s="18"/>
      <c r="C222" s="15" t="s">
        <v>550</v>
      </c>
      <c r="D222" s="19" t="s">
        <v>545</v>
      </c>
      <c r="E222" s="31">
        <v>120</v>
      </c>
    </row>
    <row r="223" spans="1:5" ht="153" customHeight="1" x14ac:dyDescent="0.25">
      <c r="A223" s="17"/>
      <c r="B223" s="18"/>
      <c r="C223" s="15" t="s">
        <v>555</v>
      </c>
      <c r="D223" s="19" t="s">
        <v>545</v>
      </c>
      <c r="E223" s="31">
        <v>-686</v>
      </c>
    </row>
    <row r="224" spans="1:5" ht="77.25" customHeight="1" x14ac:dyDescent="0.25">
      <c r="A224" s="17"/>
      <c r="B224" s="18"/>
      <c r="C224" s="15" t="s">
        <v>552</v>
      </c>
      <c r="D224" s="19" t="s">
        <v>551</v>
      </c>
      <c r="E224" s="31">
        <v>20.3</v>
      </c>
    </row>
    <row r="225" spans="1:6" ht="77.25" hidden="1" customHeight="1" x14ac:dyDescent="0.25">
      <c r="A225" s="17"/>
      <c r="B225" s="18"/>
      <c r="C225" s="15"/>
      <c r="D225" s="19"/>
      <c r="E225" s="31"/>
    </row>
    <row r="226" spans="1:6" ht="77.25" hidden="1" customHeight="1" x14ac:dyDescent="0.25">
      <c r="A226" s="17"/>
      <c r="B226" s="18"/>
      <c r="C226" s="15"/>
      <c r="D226" s="19"/>
      <c r="E226" s="31"/>
    </row>
    <row r="227" spans="1:6" ht="77.25" hidden="1" customHeight="1" x14ac:dyDescent="0.25">
      <c r="A227" s="17"/>
      <c r="B227" s="18"/>
      <c r="C227" s="15"/>
      <c r="D227" s="19"/>
      <c r="E227" s="31"/>
    </row>
    <row r="228" spans="1:6" ht="77.25" hidden="1" customHeight="1" x14ac:dyDescent="0.25">
      <c r="A228" s="17"/>
      <c r="B228" s="18"/>
      <c r="C228" s="15"/>
      <c r="D228" s="19"/>
      <c r="E228" s="31"/>
    </row>
    <row r="229" spans="1:6" ht="77.25" hidden="1" customHeight="1" x14ac:dyDescent="0.25">
      <c r="A229" s="17"/>
      <c r="B229" s="18"/>
      <c r="C229" s="15"/>
      <c r="D229" s="19"/>
      <c r="E229" s="31"/>
    </row>
    <row r="230" spans="1:6" ht="77.25" hidden="1" customHeight="1" x14ac:dyDescent="0.25">
      <c r="A230" s="17"/>
      <c r="B230" s="18"/>
      <c r="C230" s="15"/>
      <c r="D230" s="19"/>
      <c r="E230" s="31"/>
    </row>
    <row r="231" spans="1:6" ht="77.25" hidden="1" customHeight="1" x14ac:dyDescent="0.25">
      <c r="A231" s="17"/>
      <c r="B231" s="18"/>
      <c r="C231" s="15"/>
      <c r="D231" s="19"/>
      <c r="E231" s="31"/>
    </row>
    <row r="232" spans="1:6" ht="77.25" hidden="1" customHeight="1" x14ac:dyDescent="0.25">
      <c r="A232" s="17"/>
      <c r="B232" s="18"/>
      <c r="C232" s="15"/>
      <c r="D232" s="19"/>
      <c r="E232" s="31"/>
    </row>
    <row r="233" spans="1:6" ht="18" x14ac:dyDescent="0.25">
      <c r="A233" s="17"/>
      <c r="B233" s="18"/>
      <c r="C233" s="15" t="s">
        <v>220</v>
      </c>
      <c r="D233" s="19" t="s">
        <v>221</v>
      </c>
      <c r="E233" s="31">
        <f>E234+E235</f>
        <v>795336.60000000009</v>
      </c>
    </row>
    <row r="234" spans="1:6" ht="108" x14ac:dyDescent="0.25">
      <c r="A234" s="17"/>
      <c r="B234" s="18"/>
      <c r="C234" s="15" t="s">
        <v>554</v>
      </c>
      <c r="D234" s="19" t="s">
        <v>553</v>
      </c>
      <c r="E234" s="31">
        <v>40774.300000000003</v>
      </c>
    </row>
    <row r="235" spans="1:6" ht="36" x14ac:dyDescent="0.25">
      <c r="A235" s="17"/>
      <c r="B235" s="18"/>
      <c r="C235" s="15" t="s">
        <v>202</v>
      </c>
      <c r="D235" s="19" t="s">
        <v>203</v>
      </c>
      <c r="E235" s="31">
        <f>E236</f>
        <v>754562.3</v>
      </c>
    </row>
    <row r="236" spans="1:6" ht="68.25" customHeight="1" x14ac:dyDescent="0.25">
      <c r="A236" s="17"/>
      <c r="B236" s="18"/>
      <c r="C236" s="15" t="s">
        <v>329</v>
      </c>
      <c r="D236" s="19" t="s">
        <v>204</v>
      </c>
      <c r="E236" s="31">
        <v>754562.3</v>
      </c>
    </row>
    <row r="237" spans="1:6" ht="23.25" customHeight="1" x14ac:dyDescent="0.25">
      <c r="A237" s="3" t="s">
        <v>85</v>
      </c>
      <c r="B237" s="2" t="s">
        <v>6</v>
      </c>
      <c r="C237" s="16" t="s">
        <v>166</v>
      </c>
      <c r="D237" s="39" t="s">
        <v>85</v>
      </c>
      <c r="E237" s="33">
        <f>E238+E297+E300+E320</f>
        <v>9916728.8999999985</v>
      </c>
    </row>
    <row r="238" spans="1:6" ht="39" customHeight="1" x14ac:dyDescent="0.25">
      <c r="A238" s="3" t="s">
        <v>86</v>
      </c>
      <c r="B238" s="2" t="s">
        <v>6</v>
      </c>
      <c r="C238" s="16" t="s">
        <v>167</v>
      </c>
      <c r="D238" s="39" t="s">
        <v>86</v>
      </c>
      <c r="E238" s="33">
        <f>E239+E264+E290</f>
        <v>8486176.8999999985</v>
      </c>
      <c r="F238" s="24"/>
    </row>
    <row r="239" spans="1:6" ht="36" x14ac:dyDescent="0.25">
      <c r="A239" s="17"/>
      <c r="B239" s="18"/>
      <c r="C239" s="15" t="s">
        <v>188</v>
      </c>
      <c r="D239" s="19" t="s">
        <v>87</v>
      </c>
      <c r="E239" s="31">
        <f>E242+E246+E248+E250+E240+E244</f>
        <v>755899.49999999988</v>
      </c>
      <c r="F239" s="24"/>
    </row>
    <row r="240" spans="1:6" ht="101.25" customHeight="1" x14ac:dyDescent="0.25">
      <c r="A240" s="17"/>
      <c r="B240" s="18"/>
      <c r="C240" s="15" t="s">
        <v>390</v>
      </c>
      <c r="D240" s="19" t="s">
        <v>393</v>
      </c>
      <c r="E240" s="31">
        <f>E241</f>
        <v>422357.1</v>
      </c>
    </row>
    <row r="241" spans="1:5" ht="96" customHeight="1" x14ac:dyDescent="0.25">
      <c r="A241" s="17"/>
      <c r="B241" s="18"/>
      <c r="C241" s="15" t="s">
        <v>391</v>
      </c>
      <c r="D241" s="19" t="s">
        <v>392</v>
      </c>
      <c r="E241" s="31">
        <v>422357.1</v>
      </c>
    </row>
    <row r="242" spans="1:5" ht="54" x14ac:dyDescent="0.25">
      <c r="A242" s="17"/>
      <c r="B242" s="18"/>
      <c r="C242" s="15" t="s">
        <v>304</v>
      </c>
      <c r="D242" s="19" t="s">
        <v>305</v>
      </c>
      <c r="E242" s="31">
        <f>E243</f>
        <v>220290.9</v>
      </c>
    </row>
    <row r="243" spans="1:5" ht="63" customHeight="1" x14ac:dyDescent="0.25">
      <c r="A243" s="17"/>
      <c r="B243" s="18"/>
      <c r="C243" s="15" t="s">
        <v>306</v>
      </c>
      <c r="D243" s="19" t="s">
        <v>307</v>
      </c>
      <c r="E243" s="31">
        <v>220290.9</v>
      </c>
    </row>
    <row r="244" spans="1:5" ht="43.5" customHeight="1" x14ac:dyDescent="0.25">
      <c r="A244" s="17"/>
      <c r="B244" s="18"/>
      <c r="C244" s="15" t="s">
        <v>558</v>
      </c>
      <c r="D244" s="19" t="s">
        <v>439</v>
      </c>
      <c r="E244" s="31">
        <f>E245</f>
        <v>14057.6</v>
      </c>
    </row>
    <row r="245" spans="1:5" ht="38.25" customHeight="1" x14ac:dyDescent="0.25">
      <c r="A245" s="17"/>
      <c r="B245" s="18"/>
      <c r="C245" s="15" t="s">
        <v>559</v>
      </c>
      <c r="D245" s="19" t="s">
        <v>440</v>
      </c>
      <c r="E245" s="31">
        <v>14057.6</v>
      </c>
    </row>
    <row r="246" spans="1:5" ht="18" x14ac:dyDescent="0.25">
      <c r="A246" s="17"/>
      <c r="B246" s="18"/>
      <c r="C246" s="15" t="s">
        <v>336</v>
      </c>
      <c r="D246" s="19" t="s">
        <v>337</v>
      </c>
      <c r="E246" s="31">
        <f>E247</f>
        <v>4413.3</v>
      </c>
    </row>
    <row r="247" spans="1:5" ht="18" x14ac:dyDescent="0.25">
      <c r="A247" s="17"/>
      <c r="B247" s="18"/>
      <c r="C247" s="15" t="s">
        <v>330</v>
      </c>
      <c r="D247" s="19" t="s">
        <v>338</v>
      </c>
      <c r="E247" s="31">
        <v>4413.3</v>
      </c>
    </row>
    <row r="248" spans="1:5" ht="39" customHeight="1" x14ac:dyDescent="0.25">
      <c r="A248" s="17"/>
      <c r="B248" s="18"/>
      <c r="C248" s="15" t="s">
        <v>308</v>
      </c>
      <c r="D248" s="19" t="s">
        <v>309</v>
      </c>
      <c r="E248" s="31">
        <f>E249</f>
        <v>64588.4</v>
      </c>
    </row>
    <row r="249" spans="1:5" ht="39" customHeight="1" x14ac:dyDescent="0.25">
      <c r="A249" s="17"/>
      <c r="B249" s="18"/>
      <c r="C249" s="15" t="s">
        <v>310</v>
      </c>
      <c r="D249" s="19" t="s">
        <v>311</v>
      </c>
      <c r="E249" s="31">
        <v>64588.4</v>
      </c>
    </row>
    <row r="250" spans="1:5" ht="22.5" customHeight="1" x14ac:dyDescent="0.25">
      <c r="A250" s="17"/>
      <c r="B250" s="18"/>
      <c r="C250" s="15" t="s">
        <v>189</v>
      </c>
      <c r="D250" s="19" t="s">
        <v>88</v>
      </c>
      <c r="E250" s="31">
        <f>E251</f>
        <v>30192.2</v>
      </c>
    </row>
    <row r="251" spans="1:5" ht="20.25" customHeight="1" x14ac:dyDescent="0.25">
      <c r="A251" s="17"/>
      <c r="B251" s="18"/>
      <c r="C251" s="15" t="s">
        <v>190</v>
      </c>
      <c r="D251" s="19" t="s">
        <v>89</v>
      </c>
      <c r="E251" s="31">
        <f>E255+E257+E260+E261+E262+E252+E253+E254+E256+E258+E259+E263</f>
        <v>30192.2</v>
      </c>
    </row>
    <row r="252" spans="1:5" ht="40.5" customHeight="1" x14ac:dyDescent="0.25">
      <c r="A252" s="17"/>
      <c r="B252" s="18"/>
      <c r="C252" s="15" t="s">
        <v>441</v>
      </c>
      <c r="D252" s="19" t="s">
        <v>449</v>
      </c>
      <c r="E252" s="31">
        <v>8564.7000000000007</v>
      </c>
    </row>
    <row r="253" spans="1:5" ht="36" customHeight="1" x14ac:dyDescent="0.25">
      <c r="A253" s="17"/>
      <c r="B253" s="18"/>
      <c r="C253" s="15" t="s">
        <v>442</v>
      </c>
      <c r="D253" s="19" t="s">
        <v>450</v>
      </c>
      <c r="E253" s="31">
        <v>1106</v>
      </c>
    </row>
    <row r="254" spans="1:5" ht="61.5" customHeight="1" x14ac:dyDescent="0.25">
      <c r="A254" s="17"/>
      <c r="B254" s="18"/>
      <c r="C254" s="15" t="s">
        <v>443</v>
      </c>
      <c r="D254" s="19" t="s">
        <v>451</v>
      </c>
      <c r="E254" s="31">
        <v>503.4</v>
      </c>
    </row>
    <row r="255" spans="1:5" s="12" customFormat="1" ht="54" x14ac:dyDescent="0.25">
      <c r="A255" s="22"/>
      <c r="B255" s="23"/>
      <c r="C255" s="15" t="s">
        <v>342</v>
      </c>
      <c r="D255" s="19" t="s">
        <v>343</v>
      </c>
      <c r="E255" s="31">
        <v>20</v>
      </c>
    </row>
    <row r="256" spans="1:5" s="12" customFormat="1" ht="90" x14ac:dyDescent="0.25">
      <c r="A256" s="22"/>
      <c r="B256" s="23"/>
      <c r="C256" s="15" t="s">
        <v>444</v>
      </c>
      <c r="D256" s="19" t="s">
        <v>452</v>
      </c>
      <c r="E256" s="31">
        <v>112.5</v>
      </c>
    </row>
    <row r="257" spans="1:5" s="12" customFormat="1" ht="36" x14ac:dyDescent="0.25">
      <c r="A257" s="22"/>
      <c r="B257" s="23"/>
      <c r="C257" s="15" t="s">
        <v>344</v>
      </c>
      <c r="D257" s="19" t="s">
        <v>345</v>
      </c>
      <c r="E257" s="31">
        <v>5900</v>
      </c>
    </row>
    <row r="258" spans="1:5" s="12" customFormat="1" ht="108" x14ac:dyDescent="0.25">
      <c r="A258" s="22"/>
      <c r="B258" s="23"/>
      <c r="C258" s="15" t="s">
        <v>445</v>
      </c>
      <c r="D258" s="19" t="s">
        <v>453</v>
      </c>
      <c r="E258" s="31">
        <v>55</v>
      </c>
    </row>
    <row r="259" spans="1:5" s="12" customFormat="1" ht="36" x14ac:dyDescent="0.25">
      <c r="A259" s="22"/>
      <c r="B259" s="23"/>
      <c r="C259" s="15" t="s">
        <v>446</v>
      </c>
      <c r="D259" s="19" t="s">
        <v>454</v>
      </c>
      <c r="E259" s="31">
        <v>4082</v>
      </c>
    </row>
    <row r="260" spans="1:5" s="12" customFormat="1" ht="46.5" customHeight="1" x14ac:dyDescent="0.25">
      <c r="A260" s="22"/>
      <c r="B260" s="23"/>
      <c r="C260" s="15" t="s">
        <v>346</v>
      </c>
      <c r="D260" s="19" t="s">
        <v>347</v>
      </c>
      <c r="E260" s="31">
        <v>154.5</v>
      </c>
    </row>
    <row r="261" spans="1:5" s="12" customFormat="1" ht="54" x14ac:dyDescent="0.25">
      <c r="A261" s="22"/>
      <c r="B261" s="23"/>
      <c r="C261" s="15" t="s">
        <v>348</v>
      </c>
      <c r="D261" s="19" t="s">
        <v>349</v>
      </c>
      <c r="E261" s="31">
        <v>7775</v>
      </c>
    </row>
    <row r="262" spans="1:5" s="12" customFormat="1" ht="36" x14ac:dyDescent="0.25">
      <c r="A262" s="22"/>
      <c r="B262" s="23"/>
      <c r="C262" s="15" t="s">
        <v>350</v>
      </c>
      <c r="D262" s="19" t="s">
        <v>351</v>
      </c>
      <c r="E262" s="31">
        <v>500</v>
      </c>
    </row>
    <row r="263" spans="1:5" s="12" customFormat="1" ht="72" x14ac:dyDescent="0.25">
      <c r="A263" s="22"/>
      <c r="B263" s="23"/>
      <c r="C263" s="15" t="s">
        <v>447</v>
      </c>
      <c r="D263" s="19" t="s">
        <v>455</v>
      </c>
      <c r="E263" s="31">
        <v>1419.1</v>
      </c>
    </row>
    <row r="264" spans="1:5" s="12" customFormat="1" ht="24.75" customHeight="1" x14ac:dyDescent="0.25">
      <c r="A264" s="22"/>
      <c r="B264" s="23"/>
      <c r="C264" s="15" t="s">
        <v>191</v>
      </c>
      <c r="D264" s="19" t="s">
        <v>176</v>
      </c>
      <c r="E264" s="31">
        <f>E265+E286+E288</f>
        <v>7488675.7999999989</v>
      </c>
    </row>
    <row r="265" spans="1:5" s="12" customFormat="1" ht="43.5" customHeight="1" x14ac:dyDescent="0.25">
      <c r="A265" s="22"/>
      <c r="B265" s="23"/>
      <c r="C265" s="15" t="s">
        <v>192</v>
      </c>
      <c r="D265" s="19" t="s">
        <v>90</v>
      </c>
      <c r="E265" s="31">
        <f>E266</f>
        <v>7473082.9999999991</v>
      </c>
    </row>
    <row r="266" spans="1:5" s="12" customFormat="1" ht="40.5" customHeight="1" x14ac:dyDescent="0.25">
      <c r="A266" s="22"/>
      <c r="B266" s="23"/>
      <c r="C266" s="15" t="s">
        <v>193</v>
      </c>
      <c r="D266" s="19" t="s">
        <v>91</v>
      </c>
      <c r="E266" s="31">
        <f>E267+E269+E270+E271+E272+E273+E274+E275+E276+E277+E278+E279+E280+E281+E282+E283+E284+E285+E268</f>
        <v>7473082.9999999991</v>
      </c>
    </row>
    <row r="267" spans="1:5" s="12" customFormat="1" ht="90" x14ac:dyDescent="0.25">
      <c r="A267" s="22"/>
      <c r="B267" s="23"/>
      <c r="C267" s="15" t="s">
        <v>352</v>
      </c>
      <c r="D267" s="19" t="s">
        <v>374</v>
      </c>
      <c r="E267" s="31">
        <v>2428.5</v>
      </c>
    </row>
    <row r="268" spans="1:5" s="12" customFormat="1" ht="93.75" customHeight="1" x14ac:dyDescent="0.25">
      <c r="A268" s="22"/>
      <c r="B268" s="23"/>
      <c r="C268" s="15" t="s">
        <v>394</v>
      </c>
      <c r="D268" s="19" t="s">
        <v>409</v>
      </c>
      <c r="E268" s="31">
        <v>50446.8</v>
      </c>
    </row>
    <row r="269" spans="1:5" s="12" customFormat="1" ht="180" x14ac:dyDescent="0.25">
      <c r="A269" s="22"/>
      <c r="B269" s="23"/>
      <c r="C269" s="15" t="s">
        <v>353</v>
      </c>
      <c r="D269" s="19" t="s">
        <v>354</v>
      </c>
      <c r="E269" s="31">
        <v>926458.3</v>
      </c>
    </row>
    <row r="270" spans="1:5" s="12" customFormat="1" ht="198" x14ac:dyDescent="0.25">
      <c r="A270" s="22"/>
      <c r="B270" s="23"/>
      <c r="C270" s="15" t="s">
        <v>355</v>
      </c>
      <c r="D270" s="19" t="s">
        <v>356</v>
      </c>
      <c r="E270" s="31">
        <v>963383</v>
      </c>
    </row>
    <row r="271" spans="1:5" s="12" customFormat="1" ht="90" x14ac:dyDescent="0.25">
      <c r="A271" s="22"/>
      <c r="B271" s="23"/>
      <c r="C271" s="15" t="s">
        <v>357</v>
      </c>
      <c r="D271" s="19" t="s">
        <v>375</v>
      </c>
      <c r="E271" s="31">
        <v>615.4</v>
      </c>
    </row>
    <row r="272" spans="1:5" s="12" customFormat="1" ht="90" x14ac:dyDescent="0.25">
      <c r="A272" s="22"/>
      <c r="B272" s="23"/>
      <c r="C272" s="15" t="s">
        <v>358</v>
      </c>
      <c r="D272" s="19" t="s">
        <v>376</v>
      </c>
      <c r="E272" s="31">
        <v>16501.099999999999</v>
      </c>
    </row>
    <row r="273" spans="1:5" s="12" customFormat="1" ht="72" x14ac:dyDescent="0.25">
      <c r="A273" s="22"/>
      <c r="B273" s="23"/>
      <c r="C273" s="15" t="s">
        <v>359</v>
      </c>
      <c r="D273" s="19" t="s">
        <v>377</v>
      </c>
      <c r="E273" s="31">
        <v>7481.3</v>
      </c>
    </row>
    <row r="274" spans="1:5" s="12" customFormat="1" ht="87.75" customHeight="1" x14ac:dyDescent="0.25">
      <c r="A274" s="22"/>
      <c r="B274" s="23"/>
      <c r="C274" s="15" t="s">
        <v>360</v>
      </c>
      <c r="D274" s="19" t="s">
        <v>378</v>
      </c>
      <c r="E274" s="31">
        <v>5898.1</v>
      </c>
    </row>
    <row r="275" spans="1:5" s="12" customFormat="1" ht="72" x14ac:dyDescent="0.25">
      <c r="A275" s="22"/>
      <c r="B275" s="23"/>
      <c r="C275" s="15" t="s">
        <v>361</v>
      </c>
      <c r="D275" s="19" t="s">
        <v>379</v>
      </c>
      <c r="E275" s="31">
        <v>2488.4</v>
      </c>
    </row>
    <row r="276" spans="1:5" s="12" customFormat="1" ht="87" customHeight="1" x14ac:dyDescent="0.25">
      <c r="A276" s="22"/>
      <c r="B276" s="23"/>
      <c r="C276" s="15" t="s">
        <v>362</v>
      </c>
      <c r="D276" s="19" t="s">
        <v>380</v>
      </c>
      <c r="E276" s="31">
        <v>20640.900000000001</v>
      </c>
    </row>
    <row r="277" spans="1:5" s="12" customFormat="1" ht="90" x14ac:dyDescent="0.25">
      <c r="A277" s="22"/>
      <c r="B277" s="23"/>
      <c r="C277" s="15" t="s">
        <v>363</v>
      </c>
      <c r="D277" s="19" t="s">
        <v>381</v>
      </c>
      <c r="E277" s="31">
        <v>49312.2</v>
      </c>
    </row>
    <row r="278" spans="1:5" s="12" customFormat="1" ht="144" x14ac:dyDescent="0.25">
      <c r="A278" s="22"/>
      <c r="B278" s="23"/>
      <c r="C278" s="15" t="s">
        <v>364</v>
      </c>
      <c r="D278" s="19" t="s">
        <v>382</v>
      </c>
      <c r="E278" s="31">
        <v>11085.7</v>
      </c>
    </row>
    <row r="279" spans="1:5" s="12" customFormat="1" ht="216" customHeight="1" x14ac:dyDescent="0.25">
      <c r="A279" s="22"/>
      <c r="B279" s="23"/>
      <c r="C279" s="15" t="s">
        <v>365</v>
      </c>
      <c r="D279" s="19" t="s">
        <v>366</v>
      </c>
      <c r="E279" s="31">
        <v>3219207.4</v>
      </c>
    </row>
    <row r="280" spans="1:5" s="12" customFormat="1" ht="108" x14ac:dyDescent="0.25">
      <c r="A280" s="22"/>
      <c r="B280" s="23"/>
      <c r="C280" s="15" t="s">
        <v>367</v>
      </c>
      <c r="D280" s="19" t="s">
        <v>383</v>
      </c>
      <c r="E280" s="31">
        <v>53290.5</v>
      </c>
    </row>
    <row r="281" spans="1:5" s="12" customFormat="1" ht="72" x14ac:dyDescent="0.25">
      <c r="A281" s="22"/>
      <c r="B281" s="23"/>
      <c r="C281" s="15" t="s">
        <v>368</v>
      </c>
      <c r="D281" s="19" t="s">
        <v>384</v>
      </c>
      <c r="E281" s="31">
        <v>33922.800000000003</v>
      </c>
    </row>
    <row r="282" spans="1:5" s="12" customFormat="1" ht="198" x14ac:dyDescent="0.25">
      <c r="A282" s="22"/>
      <c r="B282" s="23"/>
      <c r="C282" s="15" t="s">
        <v>369</v>
      </c>
      <c r="D282" s="19" t="s">
        <v>370</v>
      </c>
      <c r="E282" s="31">
        <v>2077446.3</v>
      </c>
    </row>
    <row r="283" spans="1:5" s="12" customFormat="1" ht="72" x14ac:dyDescent="0.25">
      <c r="A283" s="22"/>
      <c r="B283" s="23"/>
      <c r="C283" s="15" t="s">
        <v>371</v>
      </c>
      <c r="D283" s="19" t="s">
        <v>385</v>
      </c>
      <c r="E283" s="31">
        <v>18899</v>
      </c>
    </row>
    <row r="284" spans="1:5" s="12" customFormat="1" ht="72" x14ac:dyDescent="0.25">
      <c r="A284" s="22"/>
      <c r="B284" s="23"/>
      <c r="C284" s="15" t="s">
        <v>372</v>
      </c>
      <c r="D284" s="19" t="s">
        <v>386</v>
      </c>
      <c r="E284" s="31">
        <v>13563.5</v>
      </c>
    </row>
    <row r="285" spans="1:5" s="12" customFormat="1" ht="131.25" customHeight="1" x14ac:dyDescent="0.25">
      <c r="A285" s="22"/>
      <c r="B285" s="23"/>
      <c r="C285" s="15" t="s">
        <v>373</v>
      </c>
      <c r="D285" s="19" t="s">
        <v>387</v>
      </c>
      <c r="E285" s="31">
        <v>13.8</v>
      </c>
    </row>
    <row r="286" spans="1:5" s="12" customFormat="1" ht="77.25" customHeight="1" x14ac:dyDescent="0.25">
      <c r="A286" s="22"/>
      <c r="B286" s="23"/>
      <c r="C286" s="15" t="s">
        <v>194</v>
      </c>
      <c r="D286" s="19" t="s">
        <v>339</v>
      </c>
      <c r="E286" s="31">
        <f>E287</f>
        <v>15191.7</v>
      </c>
    </row>
    <row r="287" spans="1:5" s="12" customFormat="1" ht="87" customHeight="1" x14ac:dyDescent="0.25">
      <c r="A287" s="22"/>
      <c r="B287" s="23"/>
      <c r="C287" s="15" t="s">
        <v>195</v>
      </c>
      <c r="D287" s="19" t="s">
        <v>177</v>
      </c>
      <c r="E287" s="31">
        <v>15191.7</v>
      </c>
    </row>
    <row r="288" spans="1:5" s="12" customFormat="1" ht="54" x14ac:dyDescent="0.25">
      <c r="A288" s="22"/>
      <c r="B288" s="23"/>
      <c r="C288" s="15" t="s">
        <v>196</v>
      </c>
      <c r="D288" s="19" t="s">
        <v>179</v>
      </c>
      <c r="E288" s="31">
        <f>E289</f>
        <v>401.1</v>
      </c>
    </row>
    <row r="289" spans="1:5" ht="62.25" customHeight="1" x14ac:dyDescent="0.25">
      <c r="A289" s="17"/>
      <c r="B289" s="18"/>
      <c r="C289" s="15" t="s">
        <v>197</v>
      </c>
      <c r="D289" s="19" t="s">
        <v>178</v>
      </c>
      <c r="E289" s="31">
        <v>401.1</v>
      </c>
    </row>
    <row r="290" spans="1:5" ht="22.5" customHeight="1" x14ac:dyDescent="0.25">
      <c r="A290" s="20"/>
      <c r="B290" s="21"/>
      <c r="C290" s="15" t="s">
        <v>341</v>
      </c>
      <c r="D290" s="19" t="s">
        <v>340</v>
      </c>
      <c r="E290" s="31">
        <f>E291+E293</f>
        <v>241601.6</v>
      </c>
    </row>
    <row r="291" spans="1:5" ht="80.25" customHeight="1" x14ac:dyDescent="0.25">
      <c r="A291" s="20"/>
      <c r="B291" s="21"/>
      <c r="C291" s="15" t="s">
        <v>395</v>
      </c>
      <c r="D291" s="19" t="s">
        <v>397</v>
      </c>
      <c r="E291" s="31">
        <f>E292</f>
        <v>237031.7</v>
      </c>
    </row>
    <row r="292" spans="1:5" ht="80.25" customHeight="1" x14ac:dyDescent="0.25">
      <c r="A292" s="20"/>
      <c r="B292" s="21"/>
      <c r="C292" s="15" t="s">
        <v>396</v>
      </c>
      <c r="D292" s="19" t="s">
        <v>398</v>
      </c>
      <c r="E292" s="31">
        <v>237031.7</v>
      </c>
    </row>
    <row r="293" spans="1:5" ht="27" customHeight="1" x14ac:dyDescent="0.25">
      <c r="A293" s="20"/>
      <c r="B293" s="21"/>
      <c r="C293" s="15" t="s">
        <v>399</v>
      </c>
      <c r="D293" s="19" t="s">
        <v>400</v>
      </c>
      <c r="E293" s="31">
        <f>E294</f>
        <v>4569.9000000000005</v>
      </c>
    </row>
    <row r="294" spans="1:5" ht="40.5" customHeight="1" x14ac:dyDescent="0.25">
      <c r="A294" s="20"/>
      <c r="B294" s="21"/>
      <c r="C294" s="15" t="s">
        <v>402</v>
      </c>
      <c r="D294" s="19" t="s">
        <v>401</v>
      </c>
      <c r="E294" s="31">
        <f>E295+E296</f>
        <v>4569.9000000000005</v>
      </c>
    </row>
    <row r="295" spans="1:5" ht="114.75" customHeight="1" x14ac:dyDescent="0.25">
      <c r="A295" s="20"/>
      <c r="B295" s="21"/>
      <c r="C295" s="15" t="s">
        <v>410</v>
      </c>
      <c r="D295" s="19" t="s">
        <v>562</v>
      </c>
      <c r="E295" s="31">
        <v>87.3</v>
      </c>
    </row>
    <row r="296" spans="1:5" ht="43.5" customHeight="1" x14ac:dyDescent="0.25">
      <c r="A296" s="20"/>
      <c r="B296" s="21"/>
      <c r="C296" s="15" t="s">
        <v>448</v>
      </c>
      <c r="D296" s="19" t="s">
        <v>456</v>
      </c>
      <c r="E296" s="31">
        <v>4482.6000000000004</v>
      </c>
    </row>
    <row r="297" spans="1:5" ht="34.799999999999997" x14ac:dyDescent="0.25">
      <c r="C297" s="16" t="s">
        <v>182</v>
      </c>
      <c r="D297" s="39" t="s">
        <v>183</v>
      </c>
      <c r="E297" s="33">
        <f>E298</f>
        <v>1418781.3</v>
      </c>
    </row>
    <row r="298" spans="1:5" ht="36" x14ac:dyDescent="0.25">
      <c r="C298" s="15" t="s">
        <v>560</v>
      </c>
      <c r="D298" s="19" t="s">
        <v>184</v>
      </c>
      <c r="E298" s="31">
        <f>E299</f>
        <v>1418781.3</v>
      </c>
    </row>
    <row r="299" spans="1:5" ht="57" customHeight="1" x14ac:dyDescent="0.25">
      <c r="C299" s="15" t="s">
        <v>331</v>
      </c>
      <c r="D299" s="19" t="s">
        <v>198</v>
      </c>
      <c r="E299" s="31">
        <v>1418781.3</v>
      </c>
    </row>
    <row r="300" spans="1:5" ht="77.25" customHeight="1" x14ac:dyDescent="0.25">
      <c r="A300" s="12"/>
      <c r="B300" s="12"/>
      <c r="C300" s="16" t="s">
        <v>411</v>
      </c>
      <c r="D300" s="39" t="s">
        <v>412</v>
      </c>
      <c r="E300" s="33">
        <f>E301</f>
        <v>29061</v>
      </c>
    </row>
    <row r="301" spans="1:5" ht="92.25" customHeight="1" x14ac:dyDescent="0.25">
      <c r="A301" s="12"/>
      <c r="B301" s="12"/>
      <c r="C301" s="15" t="s">
        <v>413</v>
      </c>
      <c r="D301" s="19" t="s">
        <v>414</v>
      </c>
      <c r="E301" s="31">
        <f>E302</f>
        <v>29061</v>
      </c>
    </row>
    <row r="302" spans="1:5" ht="81" customHeight="1" x14ac:dyDescent="0.25">
      <c r="A302" s="12"/>
      <c r="B302" s="12"/>
      <c r="C302" s="15" t="s">
        <v>415</v>
      </c>
      <c r="D302" s="19" t="s">
        <v>416</v>
      </c>
      <c r="E302" s="31">
        <f>E303</f>
        <v>29061</v>
      </c>
    </row>
    <row r="303" spans="1:5" ht="45" customHeight="1" x14ac:dyDescent="0.25">
      <c r="A303" s="12"/>
      <c r="B303" s="12"/>
      <c r="C303" s="15" t="s">
        <v>417</v>
      </c>
      <c r="D303" s="19" t="s">
        <v>418</v>
      </c>
      <c r="E303" s="31">
        <f>E304+E312+E317</f>
        <v>29061</v>
      </c>
    </row>
    <row r="304" spans="1:5" ht="40.5" customHeight="1" x14ac:dyDescent="0.25">
      <c r="A304" s="12"/>
      <c r="B304" s="12"/>
      <c r="C304" s="15" t="s">
        <v>419</v>
      </c>
      <c r="D304" s="19" t="s">
        <v>420</v>
      </c>
      <c r="E304" s="31">
        <f>E305+E308</f>
        <v>5129.7999999999993</v>
      </c>
    </row>
    <row r="305" spans="1:5" ht="45.75" customHeight="1" x14ac:dyDescent="0.25">
      <c r="A305" s="12"/>
      <c r="B305" s="12"/>
      <c r="C305" s="15" t="s">
        <v>561</v>
      </c>
      <c r="D305" s="19" t="s">
        <v>422</v>
      </c>
      <c r="E305" s="31">
        <f>E306+E307</f>
        <v>2553.1</v>
      </c>
    </row>
    <row r="306" spans="1:5" ht="48" customHeight="1" x14ac:dyDescent="0.25">
      <c r="A306" s="12"/>
      <c r="B306" s="12"/>
      <c r="C306" s="15" t="s">
        <v>421</v>
      </c>
      <c r="D306" s="19" t="s">
        <v>422</v>
      </c>
      <c r="E306" s="31">
        <v>2472.6999999999998</v>
      </c>
    </row>
    <row r="307" spans="1:5" ht="43.5" customHeight="1" x14ac:dyDescent="0.25">
      <c r="A307" s="12"/>
      <c r="B307" s="12"/>
      <c r="C307" s="15" t="s">
        <v>457</v>
      </c>
      <c r="D307" s="19" t="s">
        <v>422</v>
      </c>
      <c r="E307" s="31">
        <v>80.400000000000006</v>
      </c>
    </row>
    <row r="308" spans="1:5" ht="45.75" customHeight="1" x14ac:dyDescent="0.25">
      <c r="A308" s="12"/>
      <c r="B308" s="12"/>
      <c r="C308" s="15" t="s">
        <v>423</v>
      </c>
      <c r="D308" s="19" t="s">
        <v>424</v>
      </c>
      <c r="E308" s="31">
        <f>E309+E310+E311</f>
        <v>2576.6999999999998</v>
      </c>
    </row>
    <row r="309" spans="1:5" ht="45" customHeight="1" x14ac:dyDescent="0.25">
      <c r="A309" s="12"/>
      <c r="B309" s="12"/>
      <c r="C309" s="15" t="s">
        <v>425</v>
      </c>
      <c r="D309" s="19" t="s">
        <v>424</v>
      </c>
      <c r="E309" s="31">
        <v>55.8</v>
      </c>
    </row>
    <row r="310" spans="1:5" ht="40.5" customHeight="1" x14ac:dyDescent="0.25">
      <c r="A310" s="12"/>
      <c r="B310" s="12"/>
      <c r="C310" s="15" t="s">
        <v>426</v>
      </c>
      <c r="D310" s="19" t="s">
        <v>424</v>
      </c>
      <c r="E310" s="31">
        <v>2519.6999999999998</v>
      </c>
    </row>
    <row r="311" spans="1:5" ht="46.5" customHeight="1" x14ac:dyDescent="0.25">
      <c r="A311" s="12"/>
      <c r="B311" s="12"/>
      <c r="C311" s="15" t="s">
        <v>458</v>
      </c>
      <c r="D311" s="19" t="s">
        <v>424</v>
      </c>
      <c r="E311" s="31">
        <v>1.2</v>
      </c>
    </row>
    <row r="312" spans="1:5" ht="41.25" customHeight="1" x14ac:dyDescent="0.25">
      <c r="A312" s="12"/>
      <c r="B312" s="12"/>
      <c r="C312" s="15" t="s">
        <v>427</v>
      </c>
      <c r="D312" s="19" t="s">
        <v>428</v>
      </c>
      <c r="E312" s="31">
        <f>E313+E314</f>
        <v>295.40000000000003</v>
      </c>
    </row>
    <row r="313" spans="1:5" ht="42.75" customHeight="1" x14ac:dyDescent="0.25">
      <c r="A313" s="12"/>
      <c r="B313" s="12"/>
      <c r="C313" s="15" t="s">
        <v>429</v>
      </c>
      <c r="D313" s="19" t="s">
        <v>430</v>
      </c>
      <c r="E313" s="31">
        <v>85.7</v>
      </c>
    </row>
    <row r="314" spans="1:5" ht="43.5" customHeight="1" x14ac:dyDescent="0.25">
      <c r="A314" s="12"/>
      <c r="B314" s="12"/>
      <c r="C314" s="15" t="s">
        <v>460</v>
      </c>
      <c r="D314" s="19" t="s">
        <v>432</v>
      </c>
      <c r="E314" s="31">
        <f>E315+E316</f>
        <v>209.70000000000002</v>
      </c>
    </row>
    <row r="315" spans="1:5" ht="42.75" customHeight="1" x14ac:dyDescent="0.25">
      <c r="A315" s="12"/>
      <c r="B315" s="12"/>
      <c r="C315" s="15" t="s">
        <v>459</v>
      </c>
      <c r="D315" s="19" t="s">
        <v>432</v>
      </c>
      <c r="E315" s="31">
        <v>203.8</v>
      </c>
    </row>
    <row r="316" spans="1:5" ht="47.25" customHeight="1" x14ac:dyDescent="0.25">
      <c r="A316" s="12"/>
      <c r="B316" s="12"/>
      <c r="C316" s="15" t="s">
        <v>431</v>
      </c>
      <c r="D316" s="19" t="s">
        <v>432</v>
      </c>
      <c r="E316" s="31">
        <v>5.9</v>
      </c>
    </row>
    <row r="317" spans="1:5" ht="42.75" customHeight="1" x14ac:dyDescent="0.25">
      <c r="A317" s="12"/>
      <c r="B317" s="12"/>
      <c r="C317" s="15" t="s">
        <v>433</v>
      </c>
      <c r="D317" s="19" t="s">
        <v>434</v>
      </c>
      <c r="E317" s="31">
        <f>E318+E319</f>
        <v>23635.8</v>
      </c>
    </row>
    <row r="318" spans="1:5" ht="44.25" customHeight="1" x14ac:dyDescent="0.25">
      <c r="A318" s="12"/>
      <c r="B318" s="12"/>
      <c r="C318" s="15" t="s">
        <v>436</v>
      </c>
      <c r="D318" s="19" t="s">
        <v>435</v>
      </c>
      <c r="E318" s="31">
        <v>4529.8</v>
      </c>
    </row>
    <row r="319" spans="1:5" ht="43.5" customHeight="1" x14ac:dyDescent="0.25">
      <c r="A319" s="12"/>
      <c r="B319" s="12"/>
      <c r="C319" s="15" t="s">
        <v>438</v>
      </c>
      <c r="D319" s="19" t="s">
        <v>437</v>
      </c>
      <c r="E319" s="31">
        <v>19106</v>
      </c>
    </row>
    <row r="320" spans="1:5" s="26" customFormat="1" ht="61.5" customHeight="1" x14ac:dyDescent="0.25">
      <c r="C320" s="16" t="s">
        <v>403</v>
      </c>
      <c r="D320" s="39" t="s">
        <v>404</v>
      </c>
      <c r="E320" s="33">
        <f>E321</f>
        <v>-17290.3</v>
      </c>
    </row>
    <row r="321" spans="3:6" s="26" customFormat="1" ht="51.75" customHeight="1" x14ac:dyDescent="0.25">
      <c r="C321" s="15" t="s">
        <v>405</v>
      </c>
      <c r="D321" s="19" t="s">
        <v>406</v>
      </c>
      <c r="E321" s="31">
        <f>E322+E323</f>
        <v>-17290.3</v>
      </c>
    </row>
    <row r="322" spans="3:6" s="26" customFormat="1" ht="79.5" customHeight="1" x14ac:dyDescent="0.25">
      <c r="C322" s="15" t="s">
        <v>557</v>
      </c>
      <c r="D322" s="19" t="s">
        <v>556</v>
      </c>
      <c r="E322" s="31">
        <v>-2541.3000000000002</v>
      </c>
    </row>
    <row r="323" spans="3:6" ht="57" customHeight="1" x14ac:dyDescent="0.25">
      <c r="C323" s="15" t="s">
        <v>407</v>
      </c>
      <c r="D323" s="19" t="s">
        <v>408</v>
      </c>
      <c r="E323" s="31">
        <v>-14749</v>
      </c>
      <c r="F323" s="24"/>
    </row>
    <row r="324" spans="3:6" ht="17.399999999999999" x14ac:dyDescent="0.25">
      <c r="C324" s="16" t="s">
        <v>92</v>
      </c>
      <c r="D324" s="39" t="s">
        <v>93</v>
      </c>
      <c r="E324" s="33">
        <f>E18+E237</f>
        <v>25706712.600000001</v>
      </c>
    </row>
  </sheetData>
  <mergeCells count="14">
    <mergeCell ref="C12:E12"/>
    <mergeCell ref="C1:E1"/>
    <mergeCell ref="C2:E2"/>
    <mergeCell ref="C9:E9"/>
    <mergeCell ref="A15:A16"/>
    <mergeCell ref="B15:B16"/>
    <mergeCell ref="C15:C16"/>
    <mergeCell ref="D15:D16"/>
    <mergeCell ref="E15:E16"/>
    <mergeCell ref="C7:E7"/>
    <mergeCell ref="C8:E8"/>
    <mergeCell ref="C3:E3"/>
    <mergeCell ref="C4:E4"/>
    <mergeCell ref="C6:E6"/>
  </mergeCells>
  <pageMargins left="0.43307086614173229" right="0.23622047244094491" top="0.74803149606299213" bottom="0.74803149606299213" header="0.31496062992125984" footer="0.31496062992125984"/>
  <pageSetup paperSize="9" scale="66" fitToHeight="0" orientation="portrait" r:id="rId1"/>
  <headerFooter alignWithMargins="0">
    <oddHeader>&amp;CСтраница &amp;P</oddHeader>
    <oddFooter>&amp;CИзменения в решение Норильского городского Совета депутатов
"О бюджете муниципального образования город Норильск на 2022 год и на плановый период 2023 и 2024 годов"</oddFooter>
  </headerFooter>
  <rowBreaks count="1" manualBreakCount="1">
    <brk id="302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BFT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Павлюк Наталия Павловна</cp:lastModifiedBy>
  <cp:lastPrinted>2022-09-30T10:55:56Z</cp:lastPrinted>
  <dcterms:created xsi:type="dcterms:W3CDTF">2006-02-07T12:07:20Z</dcterms:created>
  <dcterms:modified xsi:type="dcterms:W3CDTF">2022-10-24T09:28:21Z</dcterms:modified>
</cp:coreProperties>
</file>