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480" yWindow="48" windowWidth="11328" windowHeight="9888"/>
  </bookViews>
  <sheets>
    <sheet name="Приложение 4" sheetId="3" r:id="rId1"/>
  </sheets>
  <definedNames>
    <definedName name="_xlnm._FilterDatabase" localSheetId="0" hidden="1">'Приложение 4'!$A$16:$H$210</definedName>
    <definedName name="_xlnm.Print_Titles" localSheetId="0">'Приложение 4'!$14:$16</definedName>
    <definedName name="_xlnm.Print_Area" localSheetId="0">'Приложение 4'!$A$1:$F$210</definedName>
  </definedNames>
  <calcPr calcId="152511"/>
</workbook>
</file>

<file path=xl/calcChain.xml><?xml version="1.0" encoding="utf-8"?>
<calcChain xmlns="http://schemas.openxmlformats.org/spreadsheetml/2006/main">
  <c r="E159" i="3" l="1"/>
  <c r="E203" i="3" l="1"/>
  <c r="E160" i="3"/>
  <c r="F165" i="3"/>
  <c r="E165" i="3"/>
  <c r="F179" i="3" l="1"/>
  <c r="E179" i="3"/>
  <c r="F167" i="3"/>
  <c r="E167" i="3"/>
  <c r="F161" i="3" l="1"/>
  <c r="E161" i="3"/>
  <c r="F204" i="3"/>
  <c r="E204" i="3"/>
  <c r="F207" i="3"/>
  <c r="F206" i="3" s="1"/>
  <c r="E207" i="3"/>
  <c r="E206" i="3" s="1"/>
  <c r="F203" i="3" l="1"/>
  <c r="E172" i="3"/>
  <c r="E178" i="3" l="1"/>
  <c r="F172" i="3"/>
  <c r="E171" i="3"/>
  <c r="F147" i="3" l="1"/>
  <c r="E147" i="3"/>
  <c r="F142" i="3"/>
  <c r="E142" i="3"/>
  <c r="F136" i="3"/>
  <c r="E136" i="3"/>
  <c r="F125" i="3"/>
  <c r="E125" i="3"/>
  <c r="F121" i="3"/>
  <c r="E121" i="3"/>
  <c r="F60" i="3" l="1"/>
  <c r="E60" i="3"/>
  <c r="E45" i="3"/>
  <c r="F41" i="3"/>
  <c r="E41" i="3"/>
  <c r="F201" i="3" l="1"/>
  <c r="E201" i="3"/>
  <c r="E169" i="3"/>
  <c r="F169" i="3"/>
  <c r="F160" i="3" s="1"/>
  <c r="E163" i="3"/>
  <c r="F153" i="3" l="1"/>
  <c r="E153" i="3"/>
  <c r="E151" i="3"/>
  <c r="E146" i="3"/>
  <c r="E141" i="3"/>
  <c r="F141" i="3"/>
  <c r="F135" i="3"/>
  <c r="E135" i="3"/>
  <c r="E150" i="3" l="1"/>
  <c r="F37" i="3"/>
  <c r="E37" i="3"/>
  <c r="F35" i="3"/>
  <c r="E35" i="3"/>
  <c r="F33" i="3"/>
  <c r="E33" i="3"/>
  <c r="F31" i="3"/>
  <c r="E31" i="3"/>
  <c r="E79" i="3" l="1"/>
  <c r="E78" i="3" s="1"/>
  <c r="F79" i="3"/>
  <c r="F83" i="3"/>
  <c r="E83" i="3"/>
  <c r="F133" i="3"/>
  <c r="E133" i="3"/>
  <c r="F131" i="3"/>
  <c r="E131" i="3"/>
  <c r="F129" i="3"/>
  <c r="E129" i="3"/>
  <c r="F127" i="3"/>
  <c r="E127" i="3"/>
  <c r="F123" i="3"/>
  <c r="E123" i="3"/>
  <c r="F118" i="3"/>
  <c r="F117" i="3" s="1"/>
  <c r="E118" i="3"/>
  <c r="E117" i="3" s="1"/>
  <c r="F114" i="3"/>
  <c r="F113" i="3" s="1"/>
  <c r="E114" i="3"/>
  <c r="E113" i="3" s="1"/>
  <c r="E112" i="3" l="1"/>
  <c r="F112" i="3"/>
  <c r="E77" i="3"/>
  <c r="F73" i="3"/>
  <c r="E73" i="3"/>
  <c r="F58" i="3"/>
  <c r="E58" i="3"/>
  <c r="F45" i="3"/>
  <c r="F43" i="3"/>
  <c r="E43" i="3"/>
  <c r="E40" i="3" s="1"/>
  <c r="E39" i="3" l="1"/>
  <c r="F40" i="3"/>
  <c r="F39" i="3" s="1"/>
  <c r="F23" i="3"/>
  <c r="E23" i="3"/>
  <c r="F105" i="3" l="1"/>
  <c r="F104" i="3" s="1"/>
  <c r="E105" i="3"/>
  <c r="E104" i="3" s="1"/>
  <c r="E156" i="3" l="1"/>
  <c r="E155" i="3" s="1"/>
  <c r="E111" i="3" s="1"/>
  <c r="F156" i="3"/>
  <c r="F155" i="3" s="1"/>
  <c r="F146" i="3"/>
  <c r="F151" i="3"/>
  <c r="F150" i="3" s="1"/>
  <c r="F111" i="3" l="1"/>
  <c r="F163" i="3"/>
  <c r="E199" i="3"/>
  <c r="E177" i="3" s="1"/>
  <c r="F199" i="3"/>
  <c r="F178" i="3"/>
  <c r="F171" i="3"/>
  <c r="E158" i="3" l="1"/>
  <c r="F177" i="3"/>
  <c r="F89" i="3"/>
  <c r="F86" i="3" s="1"/>
  <c r="F85" i="3" s="1"/>
  <c r="E89" i="3"/>
  <c r="E86" i="3" s="1"/>
  <c r="F159" i="3" l="1"/>
  <c r="F158" i="3" s="1"/>
  <c r="E30" i="3"/>
  <c r="E29" i="3" s="1"/>
  <c r="E48" i="3"/>
  <c r="E51" i="3"/>
  <c r="E53" i="3"/>
  <c r="E56" i="3"/>
  <c r="E64" i="3"/>
  <c r="E66" i="3"/>
  <c r="E68" i="3"/>
  <c r="E70" i="3"/>
  <c r="E75" i="3"/>
  <c r="E72" i="3" s="1"/>
  <c r="E85" i="3"/>
  <c r="E94" i="3"/>
  <c r="E93" i="3" s="1"/>
  <c r="E98" i="3"/>
  <c r="E97" i="3" s="1"/>
  <c r="E96" i="3" s="1"/>
  <c r="E103" i="3"/>
  <c r="E109" i="3"/>
  <c r="E108" i="3" s="1"/>
  <c r="E63" i="3" l="1"/>
  <c r="E62" i="3" s="1"/>
  <c r="E55" i="3"/>
  <c r="E102" i="3"/>
  <c r="E92" i="3"/>
  <c r="E50" i="3"/>
  <c r="E47" i="3" s="1"/>
  <c r="F64" i="3" l="1"/>
  <c r="F109" i="3" l="1"/>
  <c r="F108" i="3" s="1"/>
  <c r="F103" i="3"/>
  <c r="F98" i="3"/>
  <c r="F97" i="3" s="1"/>
  <c r="F96" i="3" s="1"/>
  <c r="F94" i="3"/>
  <c r="F93" i="3" s="1"/>
  <c r="F78" i="3"/>
  <c r="F77" i="3" s="1"/>
  <c r="F75" i="3"/>
  <c r="F72" i="3" s="1"/>
  <c r="F70" i="3"/>
  <c r="F68" i="3"/>
  <c r="F66" i="3"/>
  <c r="F56" i="3"/>
  <c r="F53" i="3"/>
  <c r="F51" i="3"/>
  <c r="F48" i="3"/>
  <c r="F30" i="3"/>
  <c r="F29" i="3" s="1"/>
  <c r="F20" i="3"/>
  <c r="F19" i="3" s="1"/>
  <c r="E20" i="3"/>
  <c r="E19" i="3" s="1"/>
  <c r="F63" i="3" l="1"/>
  <c r="F62" i="3" s="1"/>
  <c r="F55" i="3"/>
  <c r="E18" i="3"/>
  <c r="E17" i="3" s="1"/>
  <c r="E210" i="3" s="1"/>
  <c r="F102" i="3"/>
  <c r="F18" i="3"/>
  <c r="F92" i="3"/>
  <c r="F50" i="3"/>
  <c r="F47" i="3" s="1"/>
  <c r="F17" i="3" l="1"/>
  <c r="F210" i="3" l="1"/>
</calcChain>
</file>

<file path=xl/sharedStrings.xml><?xml version="1.0" encoding="utf-8"?>
<sst xmlns="http://schemas.openxmlformats.org/spreadsheetml/2006/main" count="655" uniqueCount="418">
  <si>
    <t>ЗАГОЛОВОК ОТЧЕТА</t>
  </si>
  <si>
    <t>1</t>
  </si>
  <si>
    <t>2</t>
  </si>
  <si>
    <t>3</t>
  </si>
  <si>
    <t xml:space="preserve"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бюджета </t>
  </si>
  <si>
    <t>Главный Администратор</t>
  </si>
  <si>
    <t>000</t>
  </si>
  <si>
    <t>НАЛОГОВЫЕ И НЕНАЛОГОВЫЕ ДОХОДЫ</t>
  </si>
  <si>
    <t>НАЛОГИ НА ПРИБЫЛЬ, ДОХОДЫ</t>
  </si>
  <si>
    <t>182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</si>
  <si>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</si>
  <si>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</si>
  <si>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</si>
  <si>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</si>
  <si>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</si>
  <si>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</si>
  <si>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</si>
  <si>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</si>
  <si>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</si>
  <si>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</si>
  <si>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</si>
  <si>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</si>
  <si>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</si>
  <si>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</si>
  <si>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</si>
  <si>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</si>
  <si>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</si>
  <si>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</si>
  <si>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</si>
  <si>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</si>
  <si>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</si>
  <si>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</si>
  <si>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</si>
  <si>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</si>
  <si>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</si>
  <si>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</si>
  <si>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</si>
  <si>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</si>
  <si>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</si>
  <si>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</si>
  <si>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</si>
  <si>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015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</si>
  <si>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</si>
  <si>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</si>
  <si>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</si>
  <si>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158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</si>
  <si>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</si>
  <si>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</si>
  <si>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</si>
  <si>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</si>
  <si>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</si>
  <si>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</si>
  <si>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</si>
  <si>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124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</si>
  <si>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</si>
  <si>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</si>
  <si>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</si>
  <si>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</si>
  <si>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</si>
  <si>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128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</si>
  <si>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коммерческого найма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</si>
  <si>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социального найма</t>
  </si>
  <si>
    <t>Прочие поступления от использования имущества, находящегося в собственности городских округов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</si>
  <si>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</si>
  <si>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</si>
  <si>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</si>
  <si>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</si>
  <si>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</si>
  <si>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</si>
  <si>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</si>
  <si>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</si>
  <si>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</si>
  <si>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</si>
  <si>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</si>
  <si>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</si>
  <si>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</si>
  <si>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016</t>
  </si>
  <si>
    <t>017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</si>
  <si>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</si>
  <si>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</si>
  <si>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</si>
  <si>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</si>
  <si>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</si>
  <si>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</si>
  <si>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</si>
  <si>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</si>
  <si>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</si>
  <si>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</si>
  <si>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</si>
  <si>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</si>
  <si>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</si>
  <si>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</si>
  <si>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</si>
  <si>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</si>
  <si>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099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</si>
  <si>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</si>
  <si>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</si>
  <si>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</si>
  <si>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</si>
  <si>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</si>
  <si>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</si>
  <si>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</si>
  <si>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</si>
  <si>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</si>
  <si>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</si>
  <si>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</si>
  <si>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</si>
  <si>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</si>
  <si>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</si>
  <si>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</si>
  <si>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182 1 01 01 01 4 02 0 000 110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</si>
  <si>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</si>
  <si>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</si>
  <si>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</si>
  <si>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</si>
  <si>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</si>
  <si>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</si>
  <si>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100 1 03 02 00 0 01 0 000 110</t>
  </si>
  <si>
    <t>100 1 03 02 23 0 01 0 000 110</t>
  </si>
  <si>
    <t>100 1 03 02 24 0 01 0 000 110</t>
  </si>
  <si>
    <t>100 1 03 02 25 0 01 0 000 110</t>
  </si>
  <si>
    <t>100 1 03 02 26 0 01 0 000 110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</si>
  <si>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</si>
  <si>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</si>
  <si>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</si>
  <si>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</si>
  <si>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</si>
  <si>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</si>
  <si>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</si>
  <si>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</si>
  <si>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</si>
  <si>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</si>
  <si>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</si>
  <si>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</si>
  <si>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</si>
  <si>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</si>
  <si>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</si>
  <si>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</si>
  <si>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</si>
  <si>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</si>
  <si>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</si>
  <si>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</si>
  <si>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</si>
  <si>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</si>
  <si>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</si>
  <si>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</si>
  <si>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</si>
  <si>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</si>
  <si>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</si>
  <si>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</si>
  <si>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</si>
  <si>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</si>
  <si>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</si>
  <si>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</si>
  <si>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</si>
  <si>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</si>
  <si>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</si>
  <si>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</si>
  <si>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</si>
  <si>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</si>
  <si>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</si>
  <si>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</si>
  <si>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</si>
  <si>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</si>
  <si>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</si>
  <si>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</si>
  <si>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</si>
  <si>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</si>
  <si>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</si>
  <si>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</si>
  <si>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</si>
  <si>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</si>
  <si>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</si>
  <si>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</si>
  <si>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</si>
  <si>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</si>
  <si>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</si>
  <si>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</si>
  <si>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</si>
  <si>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</si>
  <si>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</si>
  <si>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</si>
  <si>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</si>
  <si>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</si>
  <si>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</si>
  <si>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</si>
  <si>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</si>
  <si>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</si>
  <si>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</si>
  <si>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</si>
  <si>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</si>
  <si>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</si>
  <si>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4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</si>
  <si>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</si>
  <si>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048 1 12 01 04 1 01 0 000 120</t>
  </si>
  <si>
    <t>Плата за размещение отходов производства</t>
  </si>
  <si>
    <r>
      <t>ДОХОДЫ ОТ ОКАЗАНИЯ ПЛАТНЫХ УСЛУГ</t>
    </r>
    <r>
      <rPr>
        <b/>
        <sz val="14"/>
        <color rgb="FF000000"/>
        <rFont val="Times New Roman"/>
        <family val="1"/>
        <charset val="204"/>
      </rPr>
      <t xml:space="preserve"> И КОМПЕНСАЦИИ ЗАТРАТ ГОСУДАРСТВА</t>
    </r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</si>
  <si>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</si>
  <si>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</si>
  <si>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</si>
  <si>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</si>
  <si>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</si>
  <si>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</si>
  <si>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</si>
  <si>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</si>
  <si>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</si>
  <si>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</si>
  <si>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128 1 14 02 04 3 04 0 000 410</t>
  </si>
  <si>
    <t>048 1 12 01 04 2 01 0 000 120</t>
  </si>
  <si>
    <t>Плата за размещение твердых коммунальных отходов</t>
  </si>
  <si>
    <t>000 1 16 01 05 3 01 0 000 140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</si>
  <si>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</si>
  <si>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</si>
  <si>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000 1 16 11 06 0 01 0 000 140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</si>
  <si>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</si>
  <si>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</si>
  <si>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</si>
  <si>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</si>
  <si>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</si>
  <si>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015 1 16 02 02 0 02 0 000 140</t>
  </si>
  <si>
    <t>016 1 16 02 02 0 02 0 000 140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</si>
  <si>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</si>
  <si>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</si>
  <si>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</si>
  <si>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</si>
  <si>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000 1 16 01 05 0 01 0 000 140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</si>
  <si>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</si>
  <si>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</si>
  <si>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</si>
  <si>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</si>
  <si>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 коммерческого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</si>
  <si>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социального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</si>
  <si>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</si>
  <si>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000 1 14 02 04 3 04 0 000 410</t>
  </si>
  <si>
    <t>015 1 13 01 99 4 04 0 000 130</t>
  </si>
  <si>
    <t>Сумма 
на 2023 год</t>
  </si>
  <si>
    <t>182 1 01 02 08 0 01 0 000 110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</si>
  <si>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</si>
  <si>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</si>
  <si>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</si>
  <si>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</si>
  <si>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182 1 05 01 00 0 00 0 000 110</t>
  </si>
  <si>
    <t>182 1 05 01 01 0 01 0 000 110</t>
  </si>
  <si>
    <t>182 1 05 01 01 1 01 0 000 110</t>
  </si>
  <si>
    <t>182 1 05 01 02 0 01 0 000 110</t>
  </si>
  <si>
    <t>182 1 05 01 02 1 01 0 000 110</t>
  </si>
  <si>
    <t>000 1 08 04 00 0 01 0 000 110</t>
  </si>
  <si>
    <t>018 1 08 04 02 0 01 0 000 110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</si>
  <si>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</si>
  <si>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</si>
  <si>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</si>
  <si>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</si>
  <si>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</si>
  <si>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</si>
  <si>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</si>
  <si>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000 1 11 05 31 0 00 0 000 120</t>
  </si>
  <si>
    <t>158 1 11 05 31 2 04 0 000 120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</si>
  <si>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</si>
  <si>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</si>
  <si>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</si>
  <si>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</si>
  <si>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</si>
  <si>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</si>
  <si>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006 1 16 01 06 3 01 0 000 140</t>
  </si>
  <si>
    <t>439 1 16 01 06 3 01 0 000 140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</si>
  <si>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</si>
  <si>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</si>
  <si>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000 1 16 01 07 0 01 0 000 140</t>
  </si>
  <si>
    <t>439 1 16 01 07 3 01 0 000 140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</si>
  <si>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</si>
  <si>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</si>
  <si>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</si>
  <si>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</si>
  <si>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000 1 16 01 10 0 01 0 000 140</t>
  </si>
  <si>
    <t>439 1 16 01 10 3 01 0 000 140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</si>
  <si>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</si>
  <si>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</si>
  <si>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</si>
  <si>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</si>
  <si>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</si>
  <si>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</si>
  <si>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</si>
  <si>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</si>
  <si>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000 1 16 01 17 0 01 0 000 140</t>
  </si>
  <si>
    <t>439 1 16 01 17 3 01 0 000 140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</si>
  <si>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</si>
  <si>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</si>
  <si>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000 1 16 01 18 0 01 0 000 140</t>
  </si>
  <si>
    <t>006 1 16 01 18 3 01 0 000 140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</si>
  <si>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</si>
  <si>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</si>
  <si>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</si>
  <si>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</si>
  <si>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000 1 11 09 08 0 00 0 000 120</t>
  </si>
  <si>
    <t>100 1 03 02 23 1 01 0 000 110</t>
  </si>
  <si>
    <t>100 1 03 02 24 1 01 0 000 110</t>
  </si>
  <si>
    <t>100 1 03 02 25 1 01 0 000 110</t>
  </si>
  <si>
    <t>100 1 03 02 26 1 01 0 000 110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</si>
  <si>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</si>
  <si>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</si>
  <si>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</si>
  <si>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</si>
  <si>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000 1 16 01 19 0 01 0 000 140</t>
  </si>
  <si>
    <t>000 1 16 01 19 3 01 0 000 140</t>
  </si>
  <si>
    <t>032 1 16 01 19 3 01 0 000 140</t>
  </si>
  <si>
    <t>439 1 16 01 19 3 01 0 000 140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</si>
  <si>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</si>
  <si>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</si>
  <si>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000 1 16 01 20 0 01 0 000 140</t>
  </si>
  <si>
    <t>000 1 16 01 20 3 01 0 000 140</t>
  </si>
  <si>
    <t>006 1 16 01 20 3 01 0 000 140</t>
  </si>
  <si>
    <t>439 1 16 01 20 3 01 0 000 140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</si>
  <si>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</si>
  <si>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</si>
  <si>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000 1 16 07 09 0 00 0 000 140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</si>
  <si>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</si>
  <si>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</si>
  <si>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</si>
  <si>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</si>
  <si>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099 2 02 25 30 4 04 0 000 150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</si>
  <si>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</si>
  <si>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</si>
  <si>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</si>
  <si>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099 2 02 25 55 5 04 0 000 150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</si>
  <si>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</si>
  <si>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</si>
  <si>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158 1 11 09 08 0 04 0 000 120</t>
  </si>
  <si>
    <t xml:space="preserve">Доходы бюджета муниципального образования город Норильск по кодам классификации доходов бюджетов 
на плановый период 2023 и 2024 годов </t>
  </si>
  <si>
    <t>Сумма 
на 2024 год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</si>
  <si>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</si>
  <si>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</si>
  <si>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000 1 11 05 32 0 00 0 000 120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</si>
  <si>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</si>
  <si>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017 1 11 05 32 4 04 0 000 120</t>
  </si>
  <si>
    <t>000 1 16 01 13 0 01 0 000 140</t>
  </si>
  <si>
    <t>439 1 16 01 13 3 01 0 000 140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</si>
  <si>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</si>
  <si>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</si>
  <si>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006 1 16 01 19 3 01 0 000 140</t>
  </si>
  <si>
    <t>075 1 16 01 19 3 01 0 000 140</t>
  </si>
  <si>
    <t>032 1 16 01 20 3 01 0 000 140</t>
  </si>
  <si>
    <t>000 1 16 07 00 0 00 0 000 140</t>
  </si>
  <si>
    <t>019 1 16 11 06 4 01 0 000 140</t>
  </si>
  <si>
    <t>Иные межбюджетные трансферты</t>
  </si>
  <si>
    <t>000 2 02 40 00 0 00 0 000 150</t>
  </si>
  <si>
    <t>099 2 02 29 99 9 04 7 456 150</t>
  </si>
  <si>
    <t>099 2 02 29 99 9 04 7 488 150</t>
  </si>
  <si>
    <t>099 2 02 29 99 9 04 7 563 150</t>
  </si>
  <si>
    <t>099 2 02 29 99 9 04 7 662 150</t>
  </si>
  <si>
    <t xml:space="preserve">Прочие субсидии бюджетам городских округов (на поддержку деятельности муниципальных молодежных центров) 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</si>
  <si>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</si>
  <si>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</si>
  <si>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городских округов (на поддержку деятельности муниципальных ресурсных центров поддержки добровольчества (волонтерства))</t>
  </si>
  <si>
    <t>099 2 02 30 02 4 04 0 289 150</t>
  </si>
  <si>
    <t>099 2 02 30 02 4 04 7 408 150</t>
  </si>
  <si>
    <t>099 2 02 30 02 4 04 7 409 150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</si>
  <si>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</si>
  <si>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</si>
  <si>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</si>
  <si>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</si>
  <si>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</si>
  <si>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099 2 02 30 02 4 04 7 551 150</t>
  </si>
  <si>
    <t>099 2 02 30 02 4 04 7 552 150</t>
  </si>
  <si>
    <t>099 2 02 30 02 4 04 7 554 150</t>
  </si>
  <si>
    <t>099 2 02 30 02 4 04 7 564 150</t>
  </si>
  <si>
    <t>099 2 02 30 02 4 04 7 566 150</t>
  </si>
  <si>
    <t>099 2 02 30 02 4 04 7 570 150</t>
  </si>
  <si>
    <t>099 2 02 30 02 4 04 7 588 150</t>
  </si>
  <si>
    <t>099 2 02 30 02 4 04 7 604 150</t>
  </si>
  <si>
    <t>099 2 02 30 02 4 04 7 649 150</t>
  </si>
  <si>
    <t>099 2 02 30 02 4 04 7 846 150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</si>
  <si>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</si>
  <si>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</si>
  <si>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</si>
  <si>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</si>
  <si>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</si>
  <si>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</si>
  <si>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11-5582)) 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</si>
  <si>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административных комиссий (в соответствии с Законом края от 23 апреля 2009 года № 8-3170))</t>
  </si>
  <si>
    <t>Субвенции бюджетам городских округов на выполнение передаваемых полномочий субъектов Российской Федерации (на организацию мероприятий при осуществлении деятельности по обращению с животными без владельцев  (в соответствии с Законом края от 13 июня 2013 года № 4-1402))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</si>
  <si>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 (в соответствии с Законом края от 21 декабря 2010 года № 11-5564))</t>
  </si>
  <si>
    <t>Субвенции бюджетам городских округов на выполнение передаваемых полномочий субъектов Российской Федерации (на решение вопросов социальной поддержки детей-сирот и детей, оставшихся без попечения родителей (в соответствии с Законом края от 27 декабря 2005 года № 17-4370))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</si>
  <si>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 (в соответствии с Законом края от 20 декабря 2007 года № 4-1089))</t>
  </si>
  <si>
    <t>Субвенции бюджетам городских округов на выполнение передаваемых полномочий субъектов Российской Федерации (на 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</si>
  <si>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</si>
  <si>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</si>
  <si>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</si>
  <si>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городских округов на выполнение передаваемых полномочий субъектов Российской Федерации (на организацию и обеспечение отдыха и оздоровления детей (в соответствии с Законом края от 19 апреля 2018 года № 5-1533))</t>
  </si>
  <si>
    <t>Субвенции бюджетам городских округов на выполнение передаваемых полномочий субъектов Российской Федерации (на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 (в соответствии с Законом края от 8 июля 2021 года № 11-5284))</t>
  </si>
  <si>
    <t>Приложение № 4</t>
  </si>
  <si>
    <t>000 2 02 25 11 3 00 0 000 150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</si>
  <si>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</si>
  <si>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</si>
  <si>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</si>
  <si>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099 2 02 30 02 4 04 5 780 150</t>
  </si>
  <si>
    <t>000 2 02 45 30 3 00 0 000 150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</si>
  <si>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</si>
  <si>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099 2 02 45 30 3 04 0 000 150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</si>
  <si>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</si>
  <si>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000 2 02 49 99 9 00 0 000 150</t>
  </si>
  <si>
    <t>Прочие межбюджетные трансферты, передаваемые бюджетам</t>
  </si>
  <si>
    <t>099 2 02 49 99 9 04 0 000 150</t>
  </si>
  <si>
    <t>Прочие межбюджетные трансферты, передаваемые бюджетам городских округов</t>
  </si>
  <si>
    <t>099 2 02 49 99 9 04 7 412 150</t>
  </si>
  <si>
    <t>099 2 02 49 99 9 04 5 299 150</t>
  </si>
  <si>
    <t>000 2 02 25 51 9 00 0 000 150</t>
  </si>
  <si>
    <t>Субсидии бюджетам на поддержку отрасли культуры</t>
  </si>
  <si>
    <t>099 2 02 25 51 9 04 0 000 150</t>
  </si>
  <si>
    <t>Субсидии бюджетам городских округов на поддержку отрасли культуры</t>
  </si>
  <si>
    <t xml:space="preserve">  от "14" декабря 2021 № 32/5-759 </t>
  </si>
  <si>
    <t>Субвенции бюджетам городских округов на выполнение передаваемых полномочий субъектов Российской Федерации (на обеспечение отдыха и оздоровления детей, проживающих в Арктической зоне Российской Федерации (в соответствии с Законом края от 19 апреля 2018 года № 5-1533))</t>
  </si>
  <si>
    <t>000 2 02 25 49 7 00 0000 150</t>
  </si>
  <si>
    <t>Субсидии бюджетам на реализацию мероприятий по обеспечению жильем молодых семей</t>
  </si>
  <si>
    <t>099 2 02 25 49 7 04 0000 150</t>
  </si>
  <si>
    <t>Субсидии бюджетам городских округов на реализацию мероприятий по обеспечению жильем молодых семей</t>
  </si>
  <si>
    <t>Прочие межбюджетные трансферты, передаваемые бюджетам городских округов (на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самоуправления»)</t>
  </si>
  <si>
    <t>Прочие межбюджетные трансферты, передаваемые бюджетам городских округов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</si>
  <si>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 xml:space="preserve">  от "25 " октября 2022 № 2/6-26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</si>
</sst>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49" fontId="5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9" fillId="0" borderId="0" xfId="0" applyFont="1" applyAlignment="1">
      <alignment horizontal="right"/>
    </xf>
    <xf numFmtId="49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65" fontId="10" fillId="0" borderId="1" xfId="0" applyNumberFormat="1" applyFont="1" applyFill="1" applyBorder="1" applyAlignment="1">
      <alignment horizontal="right" vertical="center"/>
    </xf>
    <xf numFmtId="164" fontId="2" fillId="0" borderId="5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164" fontId="3" fillId="0" borderId="5" xfId="0" applyNumberFormat="1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justify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justify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justify" vertical="center" wrapText="1"/>
    </xf>
    <xf numFmtId="165" fontId="10" fillId="0" borderId="5" xfId="0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right" vertical="center"/>
    </xf>
    <xf numFmtId="164" fontId="13" fillId="0" borderId="5" xfId="0" applyNumberFormat="1" applyFont="1" applyFill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8" fillId="0" borderId="0" xfId="0" applyNumberFormat="1" applyFont="1" applyFill="1" applyAlignment="1">
      <alignment horizontal="right" vertical="center"/>
    </xf>
    <xf numFmtId="164" fontId="11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0"/>
  <sheetViews>
    <sheetView tabSelected="1" view="pageBreakPreview" topLeftCell="C1" zoomScale="70" zoomScaleNormal="80" zoomScaleSheetLayoutView="70" workbookViewId="0">
      <selection activeCell="C5" sqref="C5"/>
    </sheetView>
  </sheetViews>
  <sheetFormatPr defaultColWidth="8.88671875" defaultRowHeight="15" x14ac:dyDescent="0.25"/>
  <cols>
    <col min="1" max="1" width="80.6640625" style="8" hidden="1" customWidth="1"/>
    <col min="2" max="2" width="20.6640625" style="8" hidden="1" customWidth="1"/>
    <col min="3" max="3" width="36.6640625" style="13" customWidth="1"/>
    <col min="4" max="4" width="99.33203125" style="13" customWidth="1"/>
    <col min="5" max="5" width="20.44140625" style="8" customWidth="1"/>
    <col min="6" max="6" width="19.88671875" style="8" customWidth="1"/>
    <col min="7" max="7" width="8.88671875" style="8"/>
    <col min="8" max="8" width="89" style="8" customWidth="1"/>
    <col min="9" max="16384" width="8.88671875" style="8"/>
  </cols>
  <sheetData>
    <row r="1" spans="1:6" ht="16.5" customHeight="1" x14ac:dyDescent="0.25">
      <c r="C1" s="42" t="s">
        <v>389</v>
      </c>
      <c r="D1" s="42"/>
      <c r="E1" s="42"/>
      <c r="F1" s="42"/>
    </row>
    <row r="2" spans="1:6" ht="16.5" customHeight="1" x14ac:dyDescent="0.25">
      <c r="C2" s="42" t="s">
        <v>180</v>
      </c>
      <c r="D2" s="42"/>
      <c r="E2" s="42"/>
      <c r="F2" s="42"/>
    </row>
    <row r="3" spans="1:6" ht="16.5" customHeight="1" x14ac:dyDescent="0.25">
      <c r="C3" s="42" t="s">
        <v>181</v>
      </c>
      <c r="D3" s="42"/>
      <c r="E3" s="42"/>
      <c r="F3" s="42"/>
    </row>
    <row r="4" spans="1:6" ht="16.5" customHeight="1" x14ac:dyDescent="0.25">
      <c r="C4" s="42" t="s">
        <v>417</v>
      </c>
      <c r="D4" s="42"/>
      <c r="E4" s="42"/>
      <c r="F4" s="42"/>
    </row>
    <row r="6" spans="1:6" s="13" customFormat="1" ht="15" customHeight="1" x14ac:dyDescent="0.25">
      <c r="C6" s="42" t="s">
        <v>389</v>
      </c>
      <c r="D6" s="42"/>
      <c r="E6" s="42"/>
      <c r="F6" s="42"/>
    </row>
    <row r="7" spans="1:6" s="13" customFormat="1" ht="16.8" x14ac:dyDescent="0.25">
      <c r="C7" s="42" t="s">
        <v>180</v>
      </c>
      <c r="D7" s="42"/>
      <c r="E7" s="42"/>
      <c r="F7" s="42"/>
    </row>
    <row r="8" spans="1:6" s="13" customFormat="1" ht="16.8" x14ac:dyDescent="0.25">
      <c r="C8" s="42" t="s">
        <v>181</v>
      </c>
      <c r="D8" s="42"/>
      <c r="E8" s="42"/>
      <c r="F8" s="42"/>
    </row>
    <row r="9" spans="1:6" s="13" customFormat="1" ht="16.8" x14ac:dyDescent="0.25">
      <c r="C9" s="35"/>
      <c r="D9" s="35"/>
      <c r="E9" s="35"/>
      <c r="F9" s="35"/>
    </row>
    <row r="10" spans="1:6" s="13" customFormat="1" ht="15" customHeight="1" x14ac:dyDescent="0.25">
      <c r="C10" s="42" t="s">
        <v>409</v>
      </c>
      <c r="D10" s="42"/>
      <c r="E10" s="42"/>
      <c r="F10" s="42"/>
    </row>
    <row r="12" spans="1:6" ht="39.75" customHeight="1" x14ac:dyDescent="0.25">
      <c r="A12" s="7" t="s">
        <v>0</v>
      </c>
      <c r="B12" s="7"/>
      <c r="C12" s="41" t="s">
        <v>327</v>
      </c>
      <c r="D12" s="41"/>
      <c r="E12" s="41"/>
      <c r="F12" s="41"/>
    </row>
    <row r="13" spans="1:6" ht="18.75" customHeight="1" x14ac:dyDescent="0.3">
      <c r="A13" s="9"/>
      <c r="B13" s="9"/>
      <c r="C13" s="10"/>
      <c r="D13" s="10"/>
      <c r="F13" s="14" t="s">
        <v>182</v>
      </c>
    </row>
    <row r="14" spans="1:6" ht="49.5" customHeight="1" x14ac:dyDescent="0.25">
      <c r="A14" s="37" t="s">
        <v>4</v>
      </c>
      <c r="B14" s="37" t="s">
        <v>5</v>
      </c>
      <c r="C14" s="39" t="s">
        <v>179</v>
      </c>
      <c r="D14" s="39" t="s">
        <v>191</v>
      </c>
      <c r="E14" s="43" t="s">
        <v>235</v>
      </c>
      <c r="F14" s="43" t="s">
        <v>328</v>
      </c>
    </row>
    <row r="15" spans="1:6" ht="18" customHeight="1" x14ac:dyDescent="0.25">
      <c r="A15" s="38"/>
      <c r="B15" s="38"/>
      <c r="C15" s="40"/>
      <c r="D15" s="40"/>
      <c r="E15" s="44"/>
      <c r="F15" s="44"/>
    </row>
    <row r="16" spans="1:6" ht="15.6" x14ac:dyDescent="0.25">
      <c r="A16" s="11" t="s">
        <v>1</v>
      </c>
      <c r="B16" s="11" t="s">
        <v>2</v>
      </c>
      <c r="C16" s="12" t="s">
        <v>1</v>
      </c>
      <c r="D16" s="12" t="s">
        <v>2</v>
      </c>
      <c r="E16" s="11" t="s">
        <v>3</v>
      </c>
      <c r="F16" s="11" t="s">
        <v>192</v>
      </c>
    </row>
    <row r="17" spans="1:6" s="13" customFormat="1" ht="26.25" customHeight="1" x14ac:dyDescent="0.25">
      <c r="A17" s="26" t="s">
        <v>7</v>
      </c>
      <c r="B17" s="27" t="s">
        <v>6</v>
      </c>
      <c r="C17" s="5" t="s">
        <v>105</v>
      </c>
      <c r="D17" s="6" t="s">
        <v>7</v>
      </c>
      <c r="E17" s="17">
        <f>E18+E29+E39+E47+E55+E62+E85+E92+E102+E111</f>
        <v>14596611.899999999</v>
      </c>
      <c r="F17" s="17">
        <f>F18+F29+F39+F47+F55+F62+F85+F92+F102+F111</f>
        <v>14899814.299999999</v>
      </c>
    </row>
    <row r="18" spans="1:6" ht="24" customHeight="1" x14ac:dyDescent="0.25">
      <c r="A18" s="3" t="s">
        <v>8</v>
      </c>
      <c r="B18" s="2" t="s">
        <v>6</v>
      </c>
      <c r="C18" s="5" t="s">
        <v>106</v>
      </c>
      <c r="D18" s="6" t="s">
        <v>8</v>
      </c>
      <c r="E18" s="17">
        <f>E19+E23</f>
        <v>11702633.199999999</v>
      </c>
      <c r="F18" s="17">
        <f>F19+F23</f>
        <v>11997724</v>
      </c>
    </row>
    <row r="19" spans="1:6" ht="18" x14ac:dyDescent="0.25">
      <c r="A19" s="4" t="s">
        <v>10</v>
      </c>
      <c r="B19" s="1" t="s">
        <v>9</v>
      </c>
      <c r="C19" s="15" t="s">
        <v>107</v>
      </c>
      <c r="D19" s="16" t="s">
        <v>10</v>
      </c>
      <c r="E19" s="18">
        <f t="shared" ref="E19:F19" si="0">E20</f>
        <v>6407457.7000000002</v>
      </c>
      <c r="F19" s="18">
        <f t="shared" si="0"/>
        <v>6486139.5</v>
      </c>
    </row>
    <row r="20" spans="1:6" ht="40.5" customHeight="1" x14ac:dyDescent="0.25">
      <c r="A20" s="4" t="s">
        <v>11</v>
      </c>
      <c r="B20" s="1" t="s">
        <v>9</v>
      </c>
      <c r="C20" s="15" t="s">
        <v>108</v>
      </c>
      <c r="D20" s="16" t="s">
        <v>11</v>
      </c>
      <c r="E20" s="18">
        <f>E21+E22</f>
        <v>6407457.7000000002</v>
      </c>
      <c r="F20" s="18">
        <f>F21+F22</f>
        <v>6486139.5</v>
      </c>
    </row>
    <row r="21" spans="1:6" ht="48" customHeight="1" x14ac:dyDescent="0.25">
      <c r="A21" s="4" t="s">
        <v>12</v>
      </c>
      <c r="B21" s="1" t="s">
        <v>9</v>
      </c>
      <c r="C21" s="15" t="s">
        <v>109</v>
      </c>
      <c r="D21" s="16" t="s">
        <v>12</v>
      </c>
      <c r="E21" s="18">
        <v>833723.7</v>
      </c>
      <c r="F21" s="18">
        <v>859341.5</v>
      </c>
    </row>
    <row r="22" spans="1:6" ht="46.5" customHeight="1" x14ac:dyDescent="0.25">
      <c r="A22" s="4" t="s">
        <v>13</v>
      </c>
      <c r="B22" s="1" t="s">
        <v>9</v>
      </c>
      <c r="C22" s="15" t="s">
        <v>110</v>
      </c>
      <c r="D22" s="16" t="s">
        <v>13</v>
      </c>
      <c r="E22" s="18">
        <v>5573734</v>
      </c>
      <c r="F22" s="18">
        <v>5626798</v>
      </c>
    </row>
    <row r="23" spans="1:6" ht="21.75" customHeight="1" x14ac:dyDescent="0.25">
      <c r="A23" s="4" t="s">
        <v>14</v>
      </c>
      <c r="B23" s="1" t="s">
        <v>9</v>
      </c>
      <c r="C23" s="15" t="s">
        <v>111</v>
      </c>
      <c r="D23" s="16" t="s">
        <v>14</v>
      </c>
      <c r="E23" s="18">
        <f>E24+E25+E26+E27+E28</f>
        <v>5295175.5</v>
      </c>
      <c r="F23" s="18">
        <f>F24+F25+F26+F27+F28</f>
        <v>5511584.5</v>
      </c>
    </row>
    <row r="24" spans="1:6" ht="82.5" customHeight="1" x14ac:dyDescent="0.25">
      <c r="A24" s="4" t="s">
        <v>15</v>
      </c>
      <c r="B24" s="1" t="s">
        <v>9</v>
      </c>
      <c r="C24" s="15" t="s">
        <v>112</v>
      </c>
      <c r="D24" s="16" t="s">
        <v>15</v>
      </c>
      <c r="E24" s="18">
        <v>5038929.3</v>
      </c>
      <c r="F24" s="18">
        <v>5245088.5</v>
      </c>
    </row>
    <row r="25" spans="1:6" ht="102.75" customHeight="1" x14ac:dyDescent="0.25">
      <c r="A25" s="4" t="s">
        <v>16</v>
      </c>
      <c r="B25" s="1" t="s">
        <v>9</v>
      </c>
      <c r="C25" s="15" t="s">
        <v>113</v>
      </c>
      <c r="D25" s="16" t="s">
        <v>193</v>
      </c>
      <c r="E25" s="18">
        <v>29559.4</v>
      </c>
      <c r="F25" s="18">
        <v>30741.8</v>
      </c>
    </row>
    <row r="26" spans="1:6" ht="43.5" customHeight="1" x14ac:dyDescent="0.25">
      <c r="A26" s="4" t="s">
        <v>17</v>
      </c>
      <c r="B26" s="1" t="s">
        <v>9</v>
      </c>
      <c r="C26" s="15" t="s">
        <v>114</v>
      </c>
      <c r="D26" s="16" t="s">
        <v>17</v>
      </c>
      <c r="E26" s="18">
        <v>10002.6</v>
      </c>
      <c r="F26" s="18">
        <v>10402.700000000001</v>
      </c>
    </row>
    <row r="27" spans="1:6" ht="88.5" customHeight="1" x14ac:dyDescent="0.25">
      <c r="A27" s="4" t="s">
        <v>18</v>
      </c>
      <c r="B27" s="1" t="s">
        <v>9</v>
      </c>
      <c r="C27" s="15" t="s">
        <v>115</v>
      </c>
      <c r="D27" s="16" t="s">
        <v>18</v>
      </c>
      <c r="E27" s="18">
        <v>2759.3</v>
      </c>
      <c r="F27" s="18">
        <v>2869.6</v>
      </c>
    </row>
    <row r="28" spans="1:6" s="13" customFormat="1" ht="90" x14ac:dyDescent="0.25">
      <c r="A28" s="24" t="s">
        <v>18</v>
      </c>
      <c r="B28" s="25" t="s">
        <v>9</v>
      </c>
      <c r="C28" s="15" t="s">
        <v>236</v>
      </c>
      <c r="D28" s="16" t="s">
        <v>329</v>
      </c>
      <c r="E28" s="18">
        <v>213924.9</v>
      </c>
      <c r="F28" s="18">
        <v>222481.9</v>
      </c>
    </row>
    <row r="29" spans="1:6" ht="43.5" customHeight="1" x14ac:dyDescent="0.25">
      <c r="A29" s="26" t="s">
        <v>19</v>
      </c>
      <c r="B29" s="27" t="s">
        <v>6</v>
      </c>
      <c r="C29" s="5" t="s">
        <v>116</v>
      </c>
      <c r="D29" s="6" t="s">
        <v>19</v>
      </c>
      <c r="E29" s="17">
        <f>E30</f>
        <v>53021.1</v>
      </c>
      <c r="F29" s="17">
        <f>F30</f>
        <v>54462.599999999991</v>
      </c>
    </row>
    <row r="30" spans="1:6" ht="36" x14ac:dyDescent="0.25">
      <c r="A30" s="24" t="s">
        <v>21</v>
      </c>
      <c r="B30" s="25" t="s">
        <v>20</v>
      </c>
      <c r="C30" s="15" t="s">
        <v>117</v>
      </c>
      <c r="D30" s="16" t="s">
        <v>21</v>
      </c>
      <c r="E30" s="18">
        <f>E31+E33+E35+E37</f>
        <v>53021.1</v>
      </c>
      <c r="F30" s="18">
        <f>F31+F33+F35+F37</f>
        <v>54462.599999999991</v>
      </c>
    </row>
    <row r="31" spans="1:6" ht="68.25" customHeight="1" x14ac:dyDescent="0.25">
      <c r="A31" s="4" t="s">
        <v>22</v>
      </c>
      <c r="B31" s="1" t="s">
        <v>20</v>
      </c>
      <c r="C31" s="15" t="s">
        <v>118</v>
      </c>
      <c r="D31" s="16" t="s">
        <v>22</v>
      </c>
      <c r="E31" s="18">
        <f>E32</f>
        <v>23721.5</v>
      </c>
      <c r="F31" s="18">
        <f>F32</f>
        <v>23979.200000000001</v>
      </c>
    </row>
    <row r="32" spans="1:6" ht="105" customHeight="1" x14ac:dyDescent="0.25">
      <c r="A32" s="4" t="s">
        <v>22</v>
      </c>
      <c r="B32" s="1" t="s">
        <v>20</v>
      </c>
      <c r="C32" s="15" t="s">
        <v>294</v>
      </c>
      <c r="D32" s="16" t="s">
        <v>298</v>
      </c>
      <c r="E32" s="18">
        <v>23721.5</v>
      </c>
      <c r="F32" s="18">
        <v>23979.200000000001</v>
      </c>
    </row>
    <row r="33" spans="1:6" ht="78" x14ac:dyDescent="0.25">
      <c r="A33" s="4" t="s">
        <v>23</v>
      </c>
      <c r="B33" s="1" t="s">
        <v>20</v>
      </c>
      <c r="C33" s="15" t="s">
        <v>119</v>
      </c>
      <c r="D33" s="16" t="s">
        <v>23</v>
      </c>
      <c r="E33" s="18">
        <f>E34</f>
        <v>132.80000000000001</v>
      </c>
      <c r="F33" s="18">
        <f>F34</f>
        <v>138.5</v>
      </c>
    </row>
    <row r="34" spans="1:6" ht="108" x14ac:dyDescent="0.25">
      <c r="A34" s="4" t="s">
        <v>23</v>
      </c>
      <c r="B34" s="1" t="s">
        <v>20</v>
      </c>
      <c r="C34" s="15" t="s">
        <v>295</v>
      </c>
      <c r="D34" s="16" t="s">
        <v>299</v>
      </c>
      <c r="E34" s="18">
        <v>132.80000000000001</v>
      </c>
      <c r="F34" s="18">
        <v>138.5</v>
      </c>
    </row>
    <row r="35" spans="1:6" ht="75" customHeight="1" x14ac:dyDescent="0.25">
      <c r="A35" s="4" t="s">
        <v>24</v>
      </c>
      <c r="B35" s="1" t="s">
        <v>20</v>
      </c>
      <c r="C35" s="15" t="s">
        <v>120</v>
      </c>
      <c r="D35" s="16" t="s">
        <v>24</v>
      </c>
      <c r="E35" s="18">
        <f>E36</f>
        <v>32106.2</v>
      </c>
      <c r="F35" s="18">
        <f>F36</f>
        <v>33422.199999999997</v>
      </c>
    </row>
    <row r="36" spans="1:6" ht="90" x14ac:dyDescent="0.25">
      <c r="A36" s="4" t="s">
        <v>24</v>
      </c>
      <c r="B36" s="1" t="s">
        <v>20</v>
      </c>
      <c r="C36" s="15" t="s">
        <v>296</v>
      </c>
      <c r="D36" s="16" t="s">
        <v>300</v>
      </c>
      <c r="E36" s="18">
        <v>32106.2</v>
      </c>
      <c r="F36" s="18">
        <v>33422.199999999997</v>
      </c>
    </row>
    <row r="37" spans="1:6" ht="74.25" customHeight="1" x14ac:dyDescent="0.25">
      <c r="A37" s="4" t="s">
        <v>25</v>
      </c>
      <c r="B37" s="1" t="s">
        <v>20</v>
      </c>
      <c r="C37" s="15" t="s">
        <v>121</v>
      </c>
      <c r="D37" s="16" t="s">
        <v>25</v>
      </c>
      <c r="E37" s="18">
        <f>E38</f>
        <v>-2939.4</v>
      </c>
      <c r="F37" s="18">
        <f>F38</f>
        <v>-3077.3</v>
      </c>
    </row>
    <row r="38" spans="1:6" ht="90" x14ac:dyDescent="0.25">
      <c r="A38" s="4" t="s">
        <v>25</v>
      </c>
      <c r="B38" s="1" t="s">
        <v>20</v>
      </c>
      <c r="C38" s="15" t="s">
        <v>297</v>
      </c>
      <c r="D38" s="16" t="s">
        <v>301</v>
      </c>
      <c r="E38" s="18">
        <v>-2939.4</v>
      </c>
      <c r="F38" s="18">
        <v>-3077.3</v>
      </c>
    </row>
    <row r="39" spans="1:6" ht="25.5" customHeight="1" x14ac:dyDescent="0.25">
      <c r="A39" s="3" t="s">
        <v>26</v>
      </c>
      <c r="B39" s="2" t="s">
        <v>6</v>
      </c>
      <c r="C39" s="5" t="s">
        <v>122</v>
      </c>
      <c r="D39" s="6" t="s">
        <v>26</v>
      </c>
      <c r="E39" s="17">
        <f>E45+E40</f>
        <v>754979.39999999991</v>
      </c>
      <c r="F39" s="17">
        <f>F45+F40</f>
        <v>765964.4</v>
      </c>
    </row>
    <row r="40" spans="1:6" ht="18" x14ac:dyDescent="0.25">
      <c r="A40" s="4" t="s">
        <v>27</v>
      </c>
      <c r="B40" s="1" t="s">
        <v>9</v>
      </c>
      <c r="C40" s="15" t="s">
        <v>241</v>
      </c>
      <c r="D40" s="16" t="s">
        <v>237</v>
      </c>
      <c r="E40" s="18">
        <f>E41+E43</f>
        <v>643067.19999999995</v>
      </c>
      <c r="F40" s="18">
        <f>F41+F43</f>
        <v>646760.9</v>
      </c>
    </row>
    <row r="41" spans="1:6" ht="36" x14ac:dyDescent="0.25">
      <c r="A41" s="4" t="s">
        <v>27</v>
      </c>
      <c r="B41" s="1" t="s">
        <v>9</v>
      </c>
      <c r="C41" s="15" t="s">
        <v>242</v>
      </c>
      <c r="D41" s="16" t="s">
        <v>238</v>
      </c>
      <c r="E41" s="18">
        <f>E42</f>
        <v>521278.8</v>
      </c>
      <c r="F41" s="18">
        <f>F42</f>
        <v>524418.1</v>
      </c>
    </row>
    <row r="42" spans="1:6" ht="36" x14ac:dyDescent="0.25">
      <c r="A42" s="4" t="s">
        <v>27</v>
      </c>
      <c r="B42" s="1" t="s">
        <v>9</v>
      </c>
      <c r="C42" s="15" t="s">
        <v>243</v>
      </c>
      <c r="D42" s="16" t="s">
        <v>238</v>
      </c>
      <c r="E42" s="18">
        <v>521278.8</v>
      </c>
      <c r="F42" s="18">
        <v>524418.1</v>
      </c>
    </row>
    <row r="43" spans="1:6" ht="36" x14ac:dyDescent="0.25">
      <c r="A43" s="4" t="s">
        <v>27</v>
      </c>
      <c r="B43" s="1" t="s">
        <v>9</v>
      </c>
      <c r="C43" s="15" t="s">
        <v>244</v>
      </c>
      <c r="D43" s="16" t="s">
        <v>239</v>
      </c>
      <c r="E43" s="18">
        <f>E44</f>
        <v>121788.4</v>
      </c>
      <c r="F43" s="18">
        <f>F44</f>
        <v>122342.8</v>
      </c>
    </row>
    <row r="44" spans="1:6" ht="54" x14ac:dyDescent="0.25">
      <c r="A44" s="4" t="s">
        <v>27</v>
      </c>
      <c r="B44" s="1" t="s">
        <v>9</v>
      </c>
      <c r="C44" s="15" t="s">
        <v>245</v>
      </c>
      <c r="D44" s="16" t="s">
        <v>240</v>
      </c>
      <c r="E44" s="18">
        <v>121788.4</v>
      </c>
      <c r="F44" s="18">
        <v>122342.8</v>
      </c>
    </row>
    <row r="45" spans="1:6" ht="18" x14ac:dyDescent="0.25">
      <c r="A45" s="4" t="s">
        <v>28</v>
      </c>
      <c r="B45" s="1" t="s">
        <v>9</v>
      </c>
      <c r="C45" s="15" t="s">
        <v>123</v>
      </c>
      <c r="D45" s="16" t="s">
        <v>28</v>
      </c>
      <c r="E45" s="18">
        <f>E46</f>
        <v>111912.2</v>
      </c>
      <c r="F45" s="18">
        <f>F46</f>
        <v>119203.5</v>
      </c>
    </row>
    <row r="46" spans="1:6" ht="38.25" customHeight="1" x14ac:dyDescent="0.25">
      <c r="A46" s="4" t="s">
        <v>29</v>
      </c>
      <c r="B46" s="1" t="s">
        <v>9</v>
      </c>
      <c r="C46" s="15" t="s">
        <v>124</v>
      </c>
      <c r="D46" s="16" t="s">
        <v>29</v>
      </c>
      <c r="E46" s="18">
        <v>111912.2</v>
      </c>
      <c r="F46" s="18">
        <v>119203.5</v>
      </c>
    </row>
    <row r="47" spans="1:6" ht="25.5" customHeight="1" x14ac:dyDescent="0.25">
      <c r="A47" s="3" t="s">
        <v>30</v>
      </c>
      <c r="B47" s="2" t="s">
        <v>6</v>
      </c>
      <c r="C47" s="5" t="s">
        <v>125</v>
      </c>
      <c r="D47" s="6" t="s">
        <v>30</v>
      </c>
      <c r="E47" s="17">
        <f>E48+E50</f>
        <v>76053.600000000006</v>
      </c>
      <c r="F47" s="17">
        <f>F48+F50</f>
        <v>76324.7</v>
      </c>
    </row>
    <row r="48" spans="1:6" ht="18" x14ac:dyDescent="0.25">
      <c r="A48" s="4" t="s">
        <v>31</v>
      </c>
      <c r="B48" s="1" t="s">
        <v>9</v>
      </c>
      <c r="C48" s="15" t="s">
        <v>126</v>
      </c>
      <c r="D48" s="16" t="s">
        <v>31</v>
      </c>
      <c r="E48" s="18">
        <f>E49</f>
        <v>59414</v>
      </c>
      <c r="F48" s="18">
        <f>F49</f>
        <v>59414</v>
      </c>
    </row>
    <row r="49" spans="1:6" ht="39.75" customHeight="1" x14ac:dyDescent="0.25">
      <c r="A49" s="4" t="s">
        <v>32</v>
      </c>
      <c r="B49" s="1" t="s">
        <v>9</v>
      </c>
      <c r="C49" s="15" t="s">
        <v>127</v>
      </c>
      <c r="D49" s="16" t="s">
        <v>32</v>
      </c>
      <c r="E49" s="18">
        <v>59414</v>
      </c>
      <c r="F49" s="18">
        <v>59414</v>
      </c>
    </row>
    <row r="50" spans="1:6" ht="18" x14ac:dyDescent="0.25">
      <c r="A50" s="4" t="s">
        <v>33</v>
      </c>
      <c r="B50" s="1" t="s">
        <v>9</v>
      </c>
      <c r="C50" s="15" t="s">
        <v>128</v>
      </c>
      <c r="D50" s="16" t="s">
        <v>33</v>
      </c>
      <c r="E50" s="18">
        <f>E51+E53</f>
        <v>16639.599999999999</v>
      </c>
      <c r="F50" s="18">
        <f>F51+F53</f>
        <v>16910.7</v>
      </c>
    </row>
    <row r="51" spans="1:6" ht="18" x14ac:dyDescent="0.25">
      <c r="A51" s="4" t="s">
        <v>34</v>
      </c>
      <c r="B51" s="1" t="s">
        <v>9</v>
      </c>
      <c r="C51" s="15" t="s">
        <v>129</v>
      </c>
      <c r="D51" s="16" t="s">
        <v>34</v>
      </c>
      <c r="E51" s="18">
        <f>E52</f>
        <v>9789.5</v>
      </c>
      <c r="F51" s="18">
        <f>F52</f>
        <v>9789.5</v>
      </c>
    </row>
    <row r="52" spans="1:6" ht="36.75" customHeight="1" x14ac:dyDescent="0.25">
      <c r="A52" s="4" t="s">
        <v>35</v>
      </c>
      <c r="B52" s="1" t="s">
        <v>9</v>
      </c>
      <c r="C52" s="15" t="s">
        <v>130</v>
      </c>
      <c r="D52" s="16" t="s">
        <v>35</v>
      </c>
      <c r="E52" s="18">
        <v>9789.5</v>
      </c>
      <c r="F52" s="18">
        <v>9789.5</v>
      </c>
    </row>
    <row r="53" spans="1:6" ht="18" x14ac:dyDescent="0.25">
      <c r="A53" s="4" t="s">
        <v>36</v>
      </c>
      <c r="B53" s="1" t="s">
        <v>9</v>
      </c>
      <c r="C53" s="15" t="s">
        <v>131</v>
      </c>
      <c r="D53" s="16" t="s">
        <v>36</v>
      </c>
      <c r="E53" s="18">
        <f>E54</f>
        <v>6850.1</v>
      </c>
      <c r="F53" s="18">
        <f>F54</f>
        <v>7121.2</v>
      </c>
    </row>
    <row r="54" spans="1:6" ht="36.75" customHeight="1" x14ac:dyDescent="0.25">
      <c r="A54" s="4" t="s">
        <v>37</v>
      </c>
      <c r="B54" s="1" t="s">
        <v>9</v>
      </c>
      <c r="C54" s="15" t="s">
        <v>132</v>
      </c>
      <c r="D54" s="16" t="s">
        <v>37</v>
      </c>
      <c r="E54" s="18">
        <v>6850.1</v>
      </c>
      <c r="F54" s="18">
        <v>7121.2</v>
      </c>
    </row>
    <row r="55" spans="1:6" ht="24" customHeight="1" x14ac:dyDescent="0.25">
      <c r="A55" s="3" t="s">
        <v>38</v>
      </c>
      <c r="B55" s="2" t="s">
        <v>6</v>
      </c>
      <c r="C55" s="5" t="s">
        <v>133</v>
      </c>
      <c r="D55" s="6" t="s">
        <v>38</v>
      </c>
      <c r="E55" s="17">
        <f>E56+E60+E58</f>
        <v>47379.899999999994</v>
      </c>
      <c r="F55" s="17">
        <f>F56+F60+F58</f>
        <v>49272</v>
      </c>
    </row>
    <row r="56" spans="1:6" ht="38.25" customHeight="1" x14ac:dyDescent="0.25">
      <c r="A56" s="4" t="s">
        <v>39</v>
      </c>
      <c r="B56" s="1" t="s">
        <v>9</v>
      </c>
      <c r="C56" s="15" t="s">
        <v>135</v>
      </c>
      <c r="D56" s="16" t="s">
        <v>39</v>
      </c>
      <c r="E56" s="18">
        <f>E57</f>
        <v>47303.199999999997</v>
      </c>
      <c r="F56" s="18">
        <f>F57</f>
        <v>49195.3</v>
      </c>
    </row>
    <row r="57" spans="1:6" ht="54" customHeight="1" x14ac:dyDescent="0.25">
      <c r="A57" s="4" t="s">
        <v>40</v>
      </c>
      <c r="B57" s="1" t="s">
        <v>9</v>
      </c>
      <c r="C57" s="15" t="s">
        <v>134</v>
      </c>
      <c r="D57" s="16" t="s">
        <v>40</v>
      </c>
      <c r="E57" s="18">
        <v>47303.199999999997</v>
      </c>
      <c r="F57" s="18">
        <v>49195.3</v>
      </c>
    </row>
    <row r="58" spans="1:6" ht="36" x14ac:dyDescent="0.25">
      <c r="A58" s="4" t="s">
        <v>39</v>
      </c>
      <c r="B58" s="1" t="s">
        <v>9</v>
      </c>
      <c r="C58" s="15" t="s">
        <v>246</v>
      </c>
      <c r="D58" s="16" t="s">
        <v>248</v>
      </c>
      <c r="E58" s="18">
        <f>E59</f>
        <v>21.7</v>
      </c>
      <c r="F58" s="18">
        <f>F59</f>
        <v>21.7</v>
      </c>
    </row>
    <row r="59" spans="1:6" ht="72" x14ac:dyDescent="0.25">
      <c r="A59" s="4" t="s">
        <v>40</v>
      </c>
      <c r="B59" s="1" t="s">
        <v>9</v>
      </c>
      <c r="C59" s="15" t="s">
        <v>247</v>
      </c>
      <c r="D59" s="16" t="s">
        <v>249</v>
      </c>
      <c r="E59" s="18">
        <v>21.7</v>
      </c>
      <c r="F59" s="18">
        <v>21.7</v>
      </c>
    </row>
    <row r="60" spans="1:6" ht="40.5" customHeight="1" x14ac:dyDescent="0.25">
      <c r="A60" s="4" t="s">
        <v>42</v>
      </c>
      <c r="B60" s="1" t="s">
        <v>41</v>
      </c>
      <c r="C60" s="15" t="s">
        <v>136</v>
      </c>
      <c r="D60" s="16" t="s">
        <v>42</v>
      </c>
      <c r="E60" s="18">
        <f>E61</f>
        <v>55</v>
      </c>
      <c r="F60" s="18">
        <f>F61</f>
        <v>55</v>
      </c>
    </row>
    <row r="61" spans="1:6" ht="31.2" x14ac:dyDescent="0.25">
      <c r="A61" s="4" t="s">
        <v>43</v>
      </c>
      <c r="B61" s="1" t="s">
        <v>41</v>
      </c>
      <c r="C61" s="15" t="s">
        <v>137</v>
      </c>
      <c r="D61" s="16" t="s">
        <v>43</v>
      </c>
      <c r="E61" s="18">
        <v>55</v>
      </c>
      <c r="F61" s="18">
        <v>55</v>
      </c>
    </row>
    <row r="62" spans="1:6" s="13" customFormat="1" ht="36.75" customHeight="1" x14ac:dyDescent="0.25">
      <c r="A62" s="26" t="s">
        <v>44</v>
      </c>
      <c r="B62" s="27" t="s">
        <v>6</v>
      </c>
      <c r="C62" s="5" t="s">
        <v>138</v>
      </c>
      <c r="D62" s="6" t="s">
        <v>44</v>
      </c>
      <c r="E62" s="17">
        <f>E63+E72+E77</f>
        <v>862707.90000000014</v>
      </c>
      <c r="F62" s="17">
        <f>F63+F72+F77</f>
        <v>867841.20000000007</v>
      </c>
    </row>
    <row r="63" spans="1:6" ht="93.75" customHeight="1" x14ac:dyDescent="0.25">
      <c r="A63" s="4" t="s">
        <v>46</v>
      </c>
      <c r="B63" s="1" t="s">
        <v>45</v>
      </c>
      <c r="C63" s="15" t="s">
        <v>139</v>
      </c>
      <c r="D63" s="16" t="s">
        <v>46</v>
      </c>
      <c r="E63" s="18">
        <f>E64+E66+E68+E70</f>
        <v>766817.00000000012</v>
      </c>
      <c r="F63" s="18">
        <f>F64+F66+F68+F70</f>
        <v>771950.70000000007</v>
      </c>
    </row>
    <row r="64" spans="1:6" ht="54" x14ac:dyDescent="0.25">
      <c r="A64" s="4" t="s">
        <v>47</v>
      </c>
      <c r="B64" s="1" t="s">
        <v>45</v>
      </c>
      <c r="C64" s="15" t="s">
        <v>140</v>
      </c>
      <c r="D64" s="16" t="s">
        <v>47</v>
      </c>
      <c r="E64" s="18">
        <f>E65</f>
        <v>636700</v>
      </c>
      <c r="F64" s="18">
        <f>F65</f>
        <v>636700</v>
      </c>
    </row>
    <row r="65" spans="1:6" ht="77.25" customHeight="1" x14ac:dyDescent="0.25">
      <c r="A65" s="4" t="s">
        <v>48</v>
      </c>
      <c r="B65" s="1" t="s">
        <v>45</v>
      </c>
      <c r="C65" s="15" t="s">
        <v>141</v>
      </c>
      <c r="D65" s="16" t="s">
        <v>48</v>
      </c>
      <c r="E65" s="18">
        <v>636700</v>
      </c>
      <c r="F65" s="18">
        <v>636700</v>
      </c>
    </row>
    <row r="66" spans="1:6" ht="76.5" customHeight="1" x14ac:dyDescent="0.25">
      <c r="A66" s="4" t="s">
        <v>49</v>
      </c>
      <c r="B66" s="1" t="s">
        <v>45</v>
      </c>
      <c r="C66" s="15" t="s">
        <v>142</v>
      </c>
      <c r="D66" s="16" t="s">
        <v>49</v>
      </c>
      <c r="E66" s="18">
        <f>E67</f>
        <v>1773.3</v>
      </c>
      <c r="F66" s="18">
        <f>F67</f>
        <v>1773.3</v>
      </c>
    </row>
    <row r="67" spans="1:6" ht="72" x14ac:dyDescent="0.25">
      <c r="A67" s="4" t="s">
        <v>50</v>
      </c>
      <c r="B67" s="1" t="s">
        <v>45</v>
      </c>
      <c r="C67" s="15" t="s">
        <v>143</v>
      </c>
      <c r="D67" s="16" t="s">
        <v>50</v>
      </c>
      <c r="E67" s="18">
        <v>1773.3</v>
      </c>
      <c r="F67" s="18">
        <v>1773.3</v>
      </c>
    </row>
    <row r="68" spans="1:6" ht="72" x14ac:dyDescent="0.25">
      <c r="A68" s="4" t="s">
        <v>49</v>
      </c>
      <c r="B68" s="1" t="s">
        <v>45</v>
      </c>
      <c r="C68" s="15" t="s">
        <v>183</v>
      </c>
      <c r="D68" s="16" t="s">
        <v>250</v>
      </c>
      <c r="E68" s="18">
        <f>E69</f>
        <v>1452.4</v>
      </c>
      <c r="F68" s="18">
        <f>F69</f>
        <v>1510.5</v>
      </c>
    </row>
    <row r="69" spans="1:6" ht="62.4" x14ac:dyDescent="0.25">
      <c r="A69" s="4" t="s">
        <v>50</v>
      </c>
      <c r="B69" s="1" t="s">
        <v>45</v>
      </c>
      <c r="C69" s="15" t="s">
        <v>184</v>
      </c>
      <c r="D69" s="16" t="s">
        <v>185</v>
      </c>
      <c r="E69" s="18">
        <v>1452.4</v>
      </c>
      <c r="F69" s="18">
        <v>1510.5</v>
      </c>
    </row>
    <row r="70" spans="1:6" ht="36" x14ac:dyDescent="0.25">
      <c r="A70" s="4" t="s">
        <v>51</v>
      </c>
      <c r="B70" s="1" t="s">
        <v>45</v>
      </c>
      <c r="C70" s="15" t="s">
        <v>144</v>
      </c>
      <c r="D70" s="16" t="s">
        <v>51</v>
      </c>
      <c r="E70" s="18">
        <f>E71</f>
        <v>126891.3</v>
      </c>
      <c r="F70" s="18">
        <f>F71</f>
        <v>131966.9</v>
      </c>
    </row>
    <row r="71" spans="1:6" ht="36" x14ac:dyDescent="0.25">
      <c r="A71" s="4" t="s">
        <v>52</v>
      </c>
      <c r="B71" s="1" t="s">
        <v>45</v>
      </c>
      <c r="C71" s="15" t="s">
        <v>145</v>
      </c>
      <c r="D71" s="16" t="s">
        <v>52</v>
      </c>
      <c r="E71" s="18">
        <v>126891.3</v>
      </c>
      <c r="F71" s="18">
        <v>131966.9</v>
      </c>
    </row>
    <row r="72" spans="1:6" ht="38.25" customHeight="1" x14ac:dyDescent="0.25">
      <c r="A72" s="4" t="s">
        <v>51</v>
      </c>
      <c r="B72" s="1" t="s">
        <v>45</v>
      </c>
      <c r="C72" s="15" t="s">
        <v>251</v>
      </c>
      <c r="D72" s="16" t="s">
        <v>252</v>
      </c>
      <c r="E72" s="18">
        <f>E73+E75</f>
        <v>864.8</v>
      </c>
      <c r="F72" s="18">
        <f>F73+F75</f>
        <v>864.4</v>
      </c>
    </row>
    <row r="73" spans="1:6" ht="36" x14ac:dyDescent="0.25">
      <c r="A73" s="4" t="s">
        <v>52</v>
      </c>
      <c r="B73" s="1" t="s">
        <v>45</v>
      </c>
      <c r="C73" s="15" t="s">
        <v>255</v>
      </c>
      <c r="D73" s="16" t="s">
        <v>253</v>
      </c>
      <c r="E73" s="18">
        <f>E74</f>
        <v>864.4</v>
      </c>
      <c r="F73" s="18">
        <f>F74</f>
        <v>864.4</v>
      </c>
    </row>
    <row r="74" spans="1:6" ht="90" x14ac:dyDescent="0.25">
      <c r="A74" s="4" t="s">
        <v>52</v>
      </c>
      <c r="B74" s="1" t="s">
        <v>45</v>
      </c>
      <c r="C74" s="15" t="s">
        <v>256</v>
      </c>
      <c r="D74" s="16" t="s">
        <v>254</v>
      </c>
      <c r="E74" s="18">
        <v>864.4</v>
      </c>
      <c r="F74" s="18">
        <v>864.4</v>
      </c>
    </row>
    <row r="75" spans="1:6" ht="36" x14ac:dyDescent="0.25">
      <c r="A75" s="4" t="s">
        <v>54</v>
      </c>
      <c r="B75" s="1" t="s">
        <v>53</v>
      </c>
      <c r="C75" s="15" t="s">
        <v>331</v>
      </c>
      <c r="D75" s="16" t="s">
        <v>330</v>
      </c>
      <c r="E75" s="18">
        <f t="shared" ref="E75:F75" si="1">E76</f>
        <v>0.4</v>
      </c>
      <c r="F75" s="18">
        <f t="shared" si="1"/>
        <v>0</v>
      </c>
    </row>
    <row r="76" spans="1:6" ht="72" x14ac:dyDescent="0.25">
      <c r="A76" s="4" t="s">
        <v>55</v>
      </c>
      <c r="B76" s="1" t="s">
        <v>53</v>
      </c>
      <c r="C76" s="15" t="s">
        <v>333</v>
      </c>
      <c r="D76" s="16" t="s">
        <v>332</v>
      </c>
      <c r="E76" s="18">
        <v>0.4</v>
      </c>
      <c r="F76" s="18">
        <v>0</v>
      </c>
    </row>
    <row r="77" spans="1:6" s="13" customFormat="1" ht="72" x14ac:dyDescent="0.25">
      <c r="A77" s="24" t="s">
        <v>56</v>
      </c>
      <c r="B77" s="25" t="s">
        <v>6</v>
      </c>
      <c r="C77" s="15" t="s">
        <v>146</v>
      </c>
      <c r="D77" s="16" t="s">
        <v>56</v>
      </c>
      <c r="E77" s="18">
        <f>E78+E83</f>
        <v>95026.099999999991</v>
      </c>
      <c r="F77" s="18">
        <f>F78+F83</f>
        <v>95026.099999999991</v>
      </c>
    </row>
    <row r="78" spans="1:6" s="13" customFormat="1" ht="72" x14ac:dyDescent="0.25">
      <c r="A78" s="24" t="s">
        <v>57</v>
      </c>
      <c r="B78" s="25" t="s">
        <v>6</v>
      </c>
      <c r="C78" s="15" t="s">
        <v>147</v>
      </c>
      <c r="D78" s="16" t="s">
        <v>57</v>
      </c>
      <c r="E78" s="18">
        <f>E79</f>
        <v>94874.2</v>
      </c>
      <c r="F78" s="18">
        <f t="shared" ref="F78" si="2">F79</f>
        <v>94874.2</v>
      </c>
    </row>
    <row r="79" spans="1:6" s="13" customFormat="1" ht="72" x14ac:dyDescent="0.25">
      <c r="A79" s="24" t="s">
        <v>58</v>
      </c>
      <c r="B79" s="25" t="s">
        <v>6</v>
      </c>
      <c r="C79" s="15" t="s">
        <v>148</v>
      </c>
      <c r="D79" s="16" t="s">
        <v>58</v>
      </c>
      <c r="E79" s="18">
        <f>E80+E81+E82</f>
        <v>94874.2</v>
      </c>
      <c r="F79" s="18">
        <f>F80+F81+F82</f>
        <v>94874.2</v>
      </c>
    </row>
    <row r="80" spans="1:6" s="13" customFormat="1" ht="90" x14ac:dyDescent="0.25">
      <c r="A80" s="24" t="s">
        <v>60</v>
      </c>
      <c r="B80" s="25" t="s">
        <v>59</v>
      </c>
      <c r="C80" s="15" t="s">
        <v>149</v>
      </c>
      <c r="D80" s="16" t="s">
        <v>230</v>
      </c>
      <c r="E80" s="18">
        <v>51889.7</v>
      </c>
      <c r="F80" s="18">
        <v>51889.7</v>
      </c>
    </row>
    <row r="81" spans="1:6" s="13" customFormat="1" ht="90" x14ac:dyDescent="0.25">
      <c r="A81" s="24" t="s">
        <v>61</v>
      </c>
      <c r="B81" s="25" t="s">
        <v>59</v>
      </c>
      <c r="C81" s="15" t="s">
        <v>150</v>
      </c>
      <c r="D81" s="16" t="s">
        <v>231</v>
      </c>
      <c r="E81" s="18">
        <v>36145.800000000003</v>
      </c>
      <c r="F81" s="18">
        <v>36145.800000000003</v>
      </c>
    </row>
    <row r="82" spans="1:6" s="13" customFormat="1" ht="72" x14ac:dyDescent="0.25">
      <c r="A82" s="24" t="s">
        <v>62</v>
      </c>
      <c r="B82" s="25" t="s">
        <v>59</v>
      </c>
      <c r="C82" s="15" t="s">
        <v>151</v>
      </c>
      <c r="D82" s="16" t="s">
        <v>232</v>
      </c>
      <c r="E82" s="18">
        <v>6838.7</v>
      </c>
      <c r="F82" s="18">
        <v>6838.7</v>
      </c>
    </row>
    <row r="83" spans="1:6" s="13" customFormat="1" ht="90" x14ac:dyDescent="0.25">
      <c r="A83" s="24" t="s">
        <v>58</v>
      </c>
      <c r="B83" s="25" t="s">
        <v>6</v>
      </c>
      <c r="C83" s="15" t="s">
        <v>293</v>
      </c>
      <c r="D83" s="16" t="s">
        <v>291</v>
      </c>
      <c r="E83" s="18">
        <f>E84</f>
        <v>151.9</v>
      </c>
      <c r="F83" s="18">
        <f>F84</f>
        <v>151.9</v>
      </c>
    </row>
    <row r="84" spans="1:6" s="13" customFormat="1" ht="90" x14ac:dyDescent="0.25">
      <c r="A84" s="24" t="s">
        <v>60</v>
      </c>
      <c r="B84" s="25" t="s">
        <v>59</v>
      </c>
      <c r="C84" s="15" t="s">
        <v>326</v>
      </c>
      <c r="D84" s="16" t="s">
        <v>292</v>
      </c>
      <c r="E84" s="18">
        <v>151.9</v>
      </c>
      <c r="F84" s="18">
        <v>151.9</v>
      </c>
    </row>
    <row r="85" spans="1:6" s="13" customFormat="1" ht="25.5" customHeight="1" x14ac:dyDescent="0.25">
      <c r="A85" s="26" t="s">
        <v>63</v>
      </c>
      <c r="B85" s="27" t="s">
        <v>6</v>
      </c>
      <c r="C85" s="5" t="s">
        <v>153</v>
      </c>
      <c r="D85" s="6" t="s">
        <v>63</v>
      </c>
      <c r="E85" s="17">
        <f>E86</f>
        <v>284102.90000000002</v>
      </c>
      <c r="F85" s="17">
        <f>F86</f>
        <v>284102.90000000002</v>
      </c>
    </row>
    <row r="86" spans="1:6" s="13" customFormat="1" ht="21.75" customHeight="1" x14ac:dyDescent="0.25">
      <c r="A86" s="24" t="s">
        <v>65</v>
      </c>
      <c r="B86" s="25" t="s">
        <v>64</v>
      </c>
      <c r="C86" s="15" t="s">
        <v>154</v>
      </c>
      <c r="D86" s="16" t="s">
        <v>65</v>
      </c>
      <c r="E86" s="18">
        <f>E87+E88+E89</f>
        <v>284102.90000000002</v>
      </c>
      <c r="F86" s="18">
        <f>F87+F88+F89</f>
        <v>284102.90000000002</v>
      </c>
    </row>
    <row r="87" spans="1:6" s="13" customFormat="1" ht="39.75" customHeight="1" x14ac:dyDescent="0.25">
      <c r="A87" s="24" t="s">
        <v>66</v>
      </c>
      <c r="B87" s="25" t="s">
        <v>64</v>
      </c>
      <c r="C87" s="15" t="s">
        <v>155</v>
      </c>
      <c r="D87" s="16" t="s">
        <v>152</v>
      </c>
      <c r="E87" s="18">
        <v>7973.6</v>
      </c>
      <c r="F87" s="18">
        <v>7973.6</v>
      </c>
    </row>
    <row r="88" spans="1:6" s="13" customFormat="1" ht="23.25" customHeight="1" x14ac:dyDescent="0.25">
      <c r="A88" s="24" t="s">
        <v>67</v>
      </c>
      <c r="B88" s="25" t="s">
        <v>64</v>
      </c>
      <c r="C88" s="15" t="s">
        <v>156</v>
      </c>
      <c r="D88" s="16" t="s">
        <v>67</v>
      </c>
      <c r="E88" s="18">
        <v>73253.600000000006</v>
      </c>
      <c r="F88" s="18">
        <v>73253.600000000006</v>
      </c>
    </row>
    <row r="89" spans="1:6" s="13" customFormat="1" ht="23.25" customHeight="1" x14ac:dyDescent="0.25">
      <c r="A89" s="24" t="s">
        <v>68</v>
      </c>
      <c r="B89" s="25" t="s">
        <v>64</v>
      </c>
      <c r="C89" s="15" t="s">
        <v>157</v>
      </c>
      <c r="D89" s="16" t="s">
        <v>68</v>
      </c>
      <c r="E89" s="18">
        <f>E90+E91</f>
        <v>202875.7</v>
      </c>
      <c r="F89" s="18">
        <f>F90+F91</f>
        <v>202875.7</v>
      </c>
    </row>
    <row r="90" spans="1:6" s="13" customFormat="1" ht="23.25" customHeight="1" x14ac:dyDescent="0.25">
      <c r="A90" s="28"/>
      <c r="B90" s="29"/>
      <c r="C90" s="30" t="s">
        <v>194</v>
      </c>
      <c r="D90" s="31" t="s">
        <v>195</v>
      </c>
      <c r="E90" s="18">
        <v>199858</v>
      </c>
      <c r="F90" s="18">
        <v>199858</v>
      </c>
    </row>
    <row r="91" spans="1:6" s="13" customFormat="1" ht="23.25" customHeight="1" x14ac:dyDescent="0.25">
      <c r="A91" s="28"/>
      <c r="B91" s="29"/>
      <c r="C91" s="30" t="s">
        <v>208</v>
      </c>
      <c r="D91" s="31" t="s">
        <v>209</v>
      </c>
      <c r="E91" s="32">
        <v>3017.7</v>
      </c>
      <c r="F91" s="32">
        <v>3017.7</v>
      </c>
    </row>
    <row r="92" spans="1:6" s="13" customFormat="1" ht="34.799999999999997" x14ac:dyDescent="0.25">
      <c r="A92" s="26" t="s">
        <v>69</v>
      </c>
      <c r="B92" s="27" t="s">
        <v>6</v>
      </c>
      <c r="C92" s="5" t="s">
        <v>158</v>
      </c>
      <c r="D92" s="6" t="s">
        <v>196</v>
      </c>
      <c r="E92" s="17">
        <f>E93+E96</f>
        <v>1307.1000000000001</v>
      </c>
      <c r="F92" s="17">
        <f>F93+F96</f>
        <v>1349.3999999999999</v>
      </c>
    </row>
    <row r="93" spans="1:6" s="13" customFormat="1" ht="18" x14ac:dyDescent="0.25">
      <c r="A93" s="24" t="s">
        <v>70</v>
      </c>
      <c r="B93" s="25" t="s">
        <v>41</v>
      </c>
      <c r="C93" s="15" t="s">
        <v>165</v>
      </c>
      <c r="D93" s="16" t="s">
        <v>70</v>
      </c>
      <c r="E93" s="18">
        <f t="shared" ref="E93:F94" si="3">E94</f>
        <v>249.3</v>
      </c>
      <c r="F93" s="18">
        <f t="shared" si="3"/>
        <v>249.3</v>
      </c>
    </row>
    <row r="94" spans="1:6" s="13" customFormat="1" ht="18" x14ac:dyDescent="0.25">
      <c r="A94" s="24" t="s">
        <v>71</v>
      </c>
      <c r="B94" s="25" t="s">
        <v>41</v>
      </c>
      <c r="C94" s="15" t="s">
        <v>166</v>
      </c>
      <c r="D94" s="16" t="s">
        <v>71</v>
      </c>
      <c r="E94" s="18">
        <f t="shared" si="3"/>
        <v>249.3</v>
      </c>
      <c r="F94" s="18">
        <f t="shared" si="3"/>
        <v>249.3</v>
      </c>
    </row>
    <row r="95" spans="1:6" s="13" customFormat="1" ht="36" x14ac:dyDescent="0.25">
      <c r="A95" s="24" t="s">
        <v>72</v>
      </c>
      <c r="B95" s="25" t="s">
        <v>41</v>
      </c>
      <c r="C95" s="15" t="s">
        <v>234</v>
      </c>
      <c r="D95" s="16" t="s">
        <v>72</v>
      </c>
      <c r="E95" s="18">
        <v>249.3</v>
      </c>
      <c r="F95" s="18">
        <v>249.3</v>
      </c>
    </row>
    <row r="96" spans="1:6" s="13" customFormat="1" ht="18" x14ac:dyDescent="0.25">
      <c r="A96" s="24" t="s">
        <v>73</v>
      </c>
      <c r="B96" s="25" t="s">
        <v>6</v>
      </c>
      <c r="C96" s="15" t="s">
        <v>159</v>
      </c>
      <c r="D96" s="16" t="s">
        <v>73</v>
      </c>
      <c r="E96" s="18">
        <f t="shared" ref="E96:F97" si="4">E97</f>
        <v>1057.8000000000002</v>
      </c>
      <c r="F96" s="18">
        <f t="shared" si="4"/>
        <v>1100.0999999999999</v>
      </c>
    </row>
    <row r="97" spans="1:6" s="13" customFormat="1" ht="36" x14ac:dyDescent="0.25">
      <c r="A97" s="24" t="s">
        <v>74</v>
      </c>
      <c r="B97" s="25" t="s">
        <v>6</v>
      </c>
      <c r="C97" s="15" t="s">
        <v>160</v>
      </c>
      <c r="D97" s="16" t="s">
        <v>74</v>
      </c>
      <c r="E97" s="18">
        <f t="shared" si="4"/>
        <v>1057.8000000000002</v>
      </c>
      <c r="F97" s="18">
        <f t="shared" si="4"/>
        <v>1100.0999999999999</v>
      </c>
    </row>
    <row r="98" spans="1:6" s="13" customFormat="1" ht="36" x14ac:dyDescent="0.25">
      <c r="A98" s="24" t="s">
        <v>75</v>
      </c>
      <c r="B98" s="25" t="s">
        <v>6</v>
      </c>
      <c r="C98" s="15" t="s">
        <v>161</v>
      </c>
      <c r="D98" s="16" t="s">
        <v>75</v>
      </c>
      <c r="E98" s="18">
        <f>E99+E100+E101</f>
        <v>1057.8000000000002</v>
      </c>
      <c r="F98" s="18">
        <f>F99+F100+F101</f>
        <v>1100.0999999999999</v>
      </c>
    </row>
    <row r="99" spans="1:6" s="13" customFormat="1" ht="36" x14ac:dyDescent="0.25">
      <c r="A99" s="24" t="s">
        <v>75</v>
      </c>
      <c r="B99" s="25" t="s">
        <v>76</v>
      </c>
      <c r="C99" s="15" t="s">
        <v>162</v>
      </c>
      <c r="D99" s="16" t="s">
        <v>75</v>
      </c>
      <c r="E99" s="18">
        <v>213.7</v>
      </c>
      <c r="F99" s="18">
        <v>222.2</v>
      </c>
    </row>
    <row r="100" spans="1:6" s="13" customFormat="1" ht="36" x14ac:dyDescent="0.25">
      <c r="A100" s="24" t="s">
        <v>75</v>
      </c>
      <c r="B100" s="25" t="s">
        <v>77</v>
      </c>
      <c r="C100" s="15" t="s">
        <v>163</v>
      </c>
      <c r="D100" s="16" t="s">
        <v>75</v>
      </c>
      <c r="E100" s="18">
        <v>136.4</v>
      </c>
      <c r="F100" s="18">
        <v>141.9</v>
      </c>
    </row>
    <row r="101" spans="1:6" s="13" customFormat="1" ht="36" x14ac:dyDescent="0.25">
      <c r="A101" s="24" t="s">
        <v>75</v>
      </c>
      <c r="B101" s="25" t="s">
        <v>45</v>
      </c>
      <c r="C101" s="15" t="s">
        <v>164</v>
      </c>
      <c r="D101" s="16" t="s">
        <v>75</v>
      </c>
      <c r="E101" s="18">
        <v>707.7</v>
      </c>
      <c r="F101" s="18">
        <v>736</v>
      </c>
    </row>
    <row r="102" spans="1:6" ht="34.799999999999997" x14ac:dyDescent="0.25">
      <c r="A102" s="3" t="s">
        <v>78</v>
      </c>
      <c r="B102" s="2" t="s">
        <v>6</v>
      </c>
      <c r="C102" s="5" t="s">
        <v>167</v>
      </c>
      <c r="D102" s="6" t="s">
        <v>78</v>
      </c>
      <c r="E102" s="17">
        <f>E103+E108</f>
        <v>49223.199999999997</v>
      </c>
      <c r="F102" s="17">
        <f>F103+F108</f>
        <v>37569.5</v>
      </c>
    </row>
    <row r="103" spans="1:6" ht="75" customHeight="1" x14ac:dyDescent="0.25">
      <c r="A103" s="4" t="s">
        <v>79</v>
      </c>
      <c r="B103" s="1" t="s">
        <v>45</v>
      </c>
      <c r="C103" s="15" t="s">
        <v>171</v>
      </c>
      <c r="D103" s="16" t="s">
        <v>170</v>
      </c>
      <c r="E103" s="18">
        <f t="shared" ref="E103:F103" si="5">E104</f>
        <v>44223.199999999997</v>
      </c>
      <c r="F103" s="18">
        <f t="shared" si="5"/>
        <v>32569.5</v>
      </c>
    </row>
    <row r="104" spans="1:6" ht="78" x14ac:dyDescent="0.25">
      <c r="A104" s="4" t="s">
        <v>80</v>
      </c>
      <c r="B104" s="1" t="s">
        <v>45</v>
      </c>
      <c r="C104" s="15" t="s">
        <v>173</v>
      </c>
      <c r="D104" s="16" t="s">
        <v>172</v>
      </c>
      <c r="E104" s="18">
        <f>E105</f>
        <v>44223.199999999997</v>
      </c>
      <c r="F104" s="18">
        <f>F105</f>
        <v>32569.5</v>
      </c>
    </row>
    <row r="105" spans="1:6" ht="78" x14ac:dyDescent="0.25">
      <c r="A105" s="4" t="s">
        <v>81</v>
      </c>
      <c r="B105" s="1" t="s">
        <v>45</v>
      </c>
      <c r="C105" s="15" t="s">
        <v>233</v>
      </c>
      <c r="D105" s="16" t="s">
        <v>81</v>
      </c>
      <c r="E105" s="18">
        <f>E106+E107</f>
        <v>44223.199999999997</v>
      </c>
      <c r="F105" s="18">
        <f>F106+F107</f>
        <v>32569.5</v>
      </c>
    </row>
    <row r="106" spans="1:6" ht="78" x14ac:dyDescent="0.25">
      <c r="A106" s="4" t="s">
        <v>81</v>
      </c>
      <c r="B106" s="1" t="s">
        <v>45</v>
      </c>
      <c r="C106" s="15" t="s">
        <v>207</v>
      </c>
      <c r="D106" s="16" t="s">
        <v>81</v>
      </c>
      <c r="E106" s="18">
        <v>3148</v>
      </c>
      <c r="F106" s="18">
        <v>3148</v>
      </c>
    </row>
    <row r="107" spans="1:6" s="13" customFormat="1" ht="78" x14ac:dyDescent="0.25">
      <c r="A107" s="24" t="s">
        <v>81</v>
      </c>
      <c r="B107" s="25" t="s">
        <v>45</v>
      </c>
      <c r="C107" s="15" t="s">
        <v>168</v>
      </c>
      <c r="D107" s="16" t="s">
        <v>81</v>
      </c>
      <c r="E107" s="18">
        <v>41075.199999999997</v>
      </c>
      <c r="F107" s="18">
        <v>29421.5</v>
      </c>
    </row>
    <row r="108" spans="1:6" ht="36" x14ac:dyDescent="0.25">
      <c r="A108" s="4" t="s">
        <v>82</v>
      </c>
      <c r="B108" s="1" t="s">
        <v>45</v>
      </c>
      <c r="C108" s="15" t="s">
        <v>174</v>
      </c>
      <c r="D108" s="16" t="s">
        <v>82</v>
      </c>
      <c r="E108" s="18">
        <f t="shared" ref="E108:F108" si="6">E109</f>
        <v>5000</v>
      </c>
      <c r="F108" s="18">
        <f t="shared" si="6"/>
        <v>5000</v>
      </c>
    </row>
    <row r="109" spans="1:6" ht="36" x14ac:dyDescent="0.25">
      <c r="A109" s="4" t="s">
        <v>83</v>
      </c>
      <c r="B109" s="1" t="s">
        <v>45</v>
      </c>
      <c r="C109" s="15" t="s">
        <v>175</v>
      </c>
      <c r="D109" s="16" t="s">
        <v>83</v>
      </c>
      <c r="E109" s="18">
        <f>E110</f>
        <v>5000</v>
      </c>
      <c r="F109" s="18">
        <f>F110</f>
        <v>5000</v>
      </c>
    </row>
    <row r="110" spans="1:6" ht="36" x14ac:dyDescent="0.25">
      <c r="A110" s="4" t="s">
        <v>84</v>
      </c>
      <c r="B110" s="1" t="s">
        <v>45</v>
      </c>
      <c r="C110" s="15" t="s">
        <v>169</v>
      </c>
      <c r="D110" s="16" t="s">
        <v>84</v>
      </c>
      <c r="E110" s="18">
        <v>5000</v>
      </c>
      <c r="F110" s="18">
        <v>5000</v>
      </c>
    </row>
    <row r="111" spans="1:6" ht="19.5" customHeight="1" x14ac:dyDescent="0.25">
      <c r="A111" s="3" t="s">
        <v>85</v>
      </c>
      <c r="B111" s="2" t="s">
        <v>6</v>
      </c>
      <c r="C111" s="5" t="s">
        <v>176</v>
      </c>
      <c r="D111" s="6" t="s">
        <v>85</v>
      </c>
      <c r="E111" s="17">
        <f>E112+E146+E150+E155</f>
        <v>765203.60000000009</v>
      </c>
      <c r="F111" s="17">
        <f>F112+F146+F150+F155</f>
        <v>765203.60000000009</v>
      </c>
    </row>
    <row r="112" spans="1:6" ht="36" x14ac:dyDescent="0.25">
      <c r="A112" s="22"/>
      <c r="B112" s="23"/>
      <c r="C112" s="30" t="s">
        <v>257</v>
      </c>
      <c r="D112" s="31" t="s">
        <v>258</v>
      </c>
      <c r="E112" s="32">
        <f>E113+E117+E121+E123+E127+E129+E131+E133+E135+E141+E125</f>
        <v>3108.2</v>
      </c>
      <c r="F112" s="32">
        <f>F113+F117+F121+F123+F127+F129+F131+F133+F135+F141+F125</f>
        <v>3108.2</v>
      </c>
    </row>
    <row r="113" spans="1:6" ht="54" x14ac:dyDescent="0.25">
      <c r="A113" s="22"/>
      <c r="B113" s="23"/>
      <c r="C113" s="30" t="s">
        <v>225</v>
      </c>
      <c r="D113" s="31" t="s">
        <v>226</v>
      </c>
      <c r="E113" s="32">
        <f>E114</f>
        <v>56.7</v>
      </c>
      <c r="F113" s="32">
        <f>F114</f>
        <v>56.7</v>
      </c>
    </row>
    <row r="114" spans="1:6" ht="72" x14ac:dyDescent="0.25">
      <c r="A114" s="22"/>
      <c r="B114" s="23"/>
      <c r="C114" s="30" t="s">
        <v>210</v>
      </c>
      <c r="D114" s="31" t="s">
        <v>211</v>
      </c>
      <c r="E114" s="32">
        <f>E115+E116</f>
        <v>56.7</v>
      </c>
      <c r="F114" s="32">
        <f>F115+F116</f>
        <v>56.7</v>
      </c>
    </row>
    <row r="115" spans="1:6" ht="72" x14ac:dyDescent="0.25">
      <c r="A115" s="22"/>
      <c r="B115" s="23"/>
      <c r="C115" s="30" t="s">
        <v>259</v>
      </c>
      <c r="D115" s="31" t="s">
        <v>211</v>
      </c>
      <c r="E115" s="32">
        <v>1.6</v>
      </c>
      <c r="F115" s="32">
        <v>1.6</v>
      </c>
    </row>
    <row r="116" spans="1:6" ht="72" x14ac:dyDescent="0.25">
      <c r="A116" s="22"/>
      <c r="B116" s="23"/>
      <c r="C116" s="30" t="s">
        <v>260</v>
      </c>
      <c r="D116" s="31" t="s">
        <v>211</v>
      </c>
      <c r="E116" s="32">
        <v>55.1</v>
      </c>
      <c r="F116" s="32">
        <v>55.1</v>
      </c>
    </row>
    <row r="117" spans="1:6" ht="72" x14ac:dyDescent="0.25">
      <c r="A117" s="22"/>
      <c r="B117" s="23"/>
      <c r="C117" s="30" t="s">
        <v>261</v>
      </c>
      <c r="D117" s="31" t="s">
        <v>265</v>
      </c>
      <c r="E117" s="32">
        <f>E118</f>
        <v>596.5</v>
      </c>
      <c r="F117" s="32">
        <f>F118</f>
        <v>596.5</v>
      </c>
    </row>
    <row r="118" spans="1:6" ht="90" x14ac:dyDescent="0.25">
      <c r="A118" s="22"/>
      <c r="B118" s="23"/>
      <c r="C118" s="30" t="s">
        <v>262</v>
      </c>
      <c r="D118" s="31" t="s">
        <v>266</v>
      </c>
      <c r="E118" s="32">
        <f>E119+E120</f>
        <v>596.5</v>
      </c>
      <c r="F118" s="32">
        <f>F119+F120</f>
        <v>596.5</v>
      </c>
    </row>
    <row r="119" spans="1:6" ht="90" x14ac:dyDescent="0.25">
      <c r="A119" s="22"/>
      <c r="B119" s="23"/>
      <c r="C119" s="30" t="s">
        <v>263</v>
      </c>
      <c r="D119" s="31" t="s">
        <v>266</v>
      </c>
      <c r="E119" s="32">
        <v>46.5</v>
      </c>
      <c r="F119" s="32">
        <v>46.5</v>
      </c>
    </row>
    <row r="120" spans="1:6" ht="90" x14ac:dyDescent="0.25">
      <c r="A120" s="22"/>
      <c r="B120" s="23"/>
      <c r="C120" s="30" t="s">
        <v>264</v>
      </c>
      <c r="D120" s="31" t="s">
        <v>266</v>
      </c>
      <c r="E120" s="32">
        <v>550</v>
      </c>
      <c r="F120" s="32">
        <v>550</v>
      </c>
    </row>
    <row r="121" spans="1:6" ht="54" x14ac:dyDescent="0.25">
      <c r="A121" s="22"/>
      <c r="B121" s="23"/>
      <c r="C121" s="30" t="s">
        <v>267</v>
      </c>
      <c r="D121" s="31" t="s">
        <v>269</v>
      </c>
      <c r="E121" s="32">
        <f>E122</f>
        <v>34.9</v>
      </c>
      <c r="F121" s="32">
        <f>F122</f>
        <v>34.9</v>
      </c>
    </row>
    <row r="122" spans="1:6" ht="72" x14ac:dyDescent="0.25">
      <c r="A122" s="22"/>
      <c r="B122" s="23"/>
      <c r="C122" s="30" t="s">
        <v>268</v>
      </c>
      <c r="D122" s="31" t="s">
        <v>270</v>
      </c>
      <c r="E122" s="32">
        <v>34.9</v>
      </c>
      <c r="F122" s="32">
        <v>34.9</v>
      </c>
    </row>
    <row r="123" spans="1:6" ht="66" customHeight="1" x14ac:dyDescent="0.25">
      <c r="A123" s="22"/>
      <c r="B123" s="23"/>
      <c r="C123" s="30" t="s">
        <v>273</v>
      </c>
      <c r="D123" s="31" t="s">
        <v>271</v>
      </c>
      <c r="E123" s="32">
        <f>E124</f>
        <v>5.3</v>
      </c>
      <c r="F123" s="32">
        <f>F124</f>
        <v>5.3</v>
      </c>
    </row>
    <row r="124" spans="1:6" ht="72" x14ac:dyDescent="0.25">
      <c r="A124" s="22"/>
      <c r="B124" s="23"/>
      <c r="C124" s="30" t="s">
        <v>274</v>
      </c>
      <c r="D124" s="31" t="s">
        <v>272</v>
      </c>
      <c r="E124" s="32">
        <v>5.3</v>
      </c>
      <c r="F124" s="32">
        <v>5.3</v>
      </c>
    </row>
    <row r="125" spans="1:6" ht="66" customHeight="1" x14ac:dyDescent="0.25">
      <c r="A125" s="22"/>
      <c r="B125" s="23"/>
      <c r="C125" s="30" t="s">
        <v>334</v>
      </c>
      <c r="D125" s="31" t="s">
        <v>336</v>
      </c>
      <c r="E125" s="32">
        <f>E126</f>
        <v>11</v>
      </c>
      <c r="F125" s="32">
        <f>F126</f>
        <v>11</v>
      </c>
    </row>
    <row r="126" spans="1:6" ht="72" x14ac:dyDescent="0.25">
      <c r="A126" s="22"/>
      <c r="B126" s="23"/>
      <c r="C126" s="30" t="s">
        <v>335</v>
      </c>
      <c r="D126" s="31" t="s">
        <v>337</v>
      </c>
      <c r="E126" s="32">
        <v>11</v>
      </c>
      <c r="F126" s="32">
        <v>11</v>
      </c>
    </row>
    <row r="127" spans="1:6" ht="72" x14ac:dyDescent="0.25">
      <c r="A127" s="22"/>
      <c r="B127" s="23"/>
      <c r="C127" s="30" t="s">
        <v>275</v>
      </c>
      <c r="D127" s="31" t="s">
        <v>277</v>
      </c>
      <c r="E127" s="32">
        <f>E128</f>
        <v>286.5</v>
      </c>
      <c r="F127" s="32">
        <f>F128</f>
        <v>286.5</v>
      </c>
    </row>
    <row r="128" spans="1:6" ht="93.75" customHeight="1" x14ac:dyDescent="0.25">
      <c r="A128" s="22"/>
      <c r="B128" s="23"/>
      <c r="C128" s="30" t="s">
        <v>276</v>
      </c>
      <c r="D128" s="31" t="s">
        <v>278</v>
      </c>
      <c r="E128" s="32">
        <v>286.5</v>
      </c>
      <c r="F128" s="32">
        <v>286.5</v>
      </c>
    </row>
    <row r="129" spans="1:6" ht="72" x14ac:dyDescent="0.25">
      <c r="A129" s="22"/>
      <c r="B129" s="23"/>
      <c r="C129" s="30" t="s">
        <v>279</v>
      </c>
      <c r="D129" s="31" t="s">
        <v>281</v>
      </c>
      <c r="E129" s="32">
        <f>E130</f>
        <v>240.5</v>
      </c>
      <c r="F129" s="32">
        <f>F130</f>
        <v>240.5</v>
      </c>
    </row>
    <row r="130" spans="1:6" ht="110.25" customHeight="1" x14ac:dyDescent="0.25">
      <c r="A130" s="22"/>
      <c r="B130" s="23"/>
      <c r="C130" s="30" t="s">
        <v>280</v>
      </c>
      <c r="D130" s="31" t="s">
        <v>282</v>
      </c>
      <c r="E130" s="32">
        <v>240.5</v>
      </c>
      <c r="F130" s="32">
        <v>240.5</v>
      </c>
    </row>
    <row r="131" spans="1:6" ht="54.75" customHeight="1" x14ac:dyDescent="0.25">
      <c r="A131" s="22"/>
      <c r="B131" s="23"/>
      <c r="C131" s="30" t="s">
        <v>283</v>
      </c>
      <c r="D131" s="31" t="s">
        <v>285</v>
      </c>
      <c r="E131" s="32">
        <f>E132</f>
        <v>8.1</v>
      </c>
      <c r="F131" s="32">
        <f>F132</f>
        <v>8.1</v>
      </c>
    </row>
    <row r="132" spans="1:6" ht="96" customHeight="1" x14ac:dyDescent="0.25">
      <c r="A132" s="22"/>
      <c r="B132" s="23"/>
      <c r="C132" s="30" t="s">
        <v>284</v>
      </c>
      <c r="D132" s="31" t="s">
        <v>286</v>
      </c>
      <c r="E132" s="32">
        <v>8.1</v>
      </c>
      <c r="F132" s="32">
        <v>8.1</v>
      </c>
    </row>
    <row r="133" spans="1:6" ht="96" customHeight="1" x14ac:dyDescent="0.25">
      <c r="A133" s="22"/>
      <c r="B133" s="23"/>
      <c r="C133" s="30" t="s">
        <v>287</v>
      </c>
      <c r="D133" s="31" t="s">
        <v>289</v>
      </c>
      <c r="E133" s="32">
        <f>E134</f>
        <v>1</v>
      </c>
      <c r="F133" s="32">
        <f>F134</f>
        <v>1</v>
      </c>
    </row>
    <row r="134" spans="1:6" ht="130.5" customHeight="1" x14ac:dyDescent="0.25">
      <c r="A134" s="22"/>
      <c r="B134" s="23"/>
      <c r="C134" s="30" t="s">
        <v>288</v>
      </c>
      <c r="D134" s="31" t="s">
        <v>290</v>
      </c>
      <c r="E134" s="32">
        <v>1</v>
      </c>
      <c r="F134" s="32">
        <v>1</v>
      </c>
    </row>
    <row r="135" spans="1:6" ht="54" x14ac:dyDescent="0.25">
      <c r="A135" s="22"/>
      <c r="B135" s="23"/>
      <c r="C135" s="30" t="s">
        <v>302</v>
      </c>
      <c r="D135" s="31" t="s">
        <v>306</v>
      </c>
      <c r="E135" s="32">
        <f>E136</f>
        <v>566.9</v>
      </c>
      <c r="F135" s="32">
        <f>F136</f>
        <v>566.9</v>
      </c>
    </row>
    <row r="136" spans="1:6" ht="81" customHeight="1" x14ac:dyDescent="0.25">
      <c r="A136" s="22"/>
      <c r="B136" s="23"/>
      <c r="C136" s="30" t="s">
        <v>303</v>
      </c>
      <c r="D136" s="31" t="s">
        <v>307</v>
      </c>
      <c r="E136" s="32">
        <f>E138+E140+E137+E139</f>
        <v>566.9</v>
      </c>
      <c r="F136" s="32">
        <f>F138+F140+F137+F139</f>
        <v>566.9</v>
      </c>
    </row>
    <row r="137" spans="1:6" ht="71.25" customHeight="1" x14ac:dyDescent="0.25">
      <c r="A137" s="22"/>
      <c r="B137" s="23"/>
      <c r="C137" s="30" t="s">
        <v>338</v>
      </c>
      <c r="D137" s="31" t="s">
        <v>307</v>
      </c>
      <c r="E137" s="32">
        <v>2</v>
      </c>
      <c r="F137" s="32">
        <v>2</v>
      </c>
    </row>
    <row r="138" spans="1:6" ht="71.25" customHeight="1" x14ac:dyDescent="0.25">
      <c r="A138" s="22"/>
      <c r="B138" s="23"/>
      <c r="C138" s="30" t="s">
        <v>304</v>
      </c>
      <c r="D138" s="31" t="s">
        <v>307</v>
      </c>
      <c r="E138" s="32">
        <v>0.5</v>
      </c>
      <c r="F138" s="32">
        <v>0.5</v>
      </c>
    </row>
    <row r="139" spans="1:6" ht="74.25" customHeight="1" x14ac:dyDescent="0.25">
      <c r="A139" s="22"/>
      <c r="B139" s="23"/>
      <c r="C139" s="30" t="s">
        <v>339</v>
      </c>
      <c r="D139" s="31" t="s">
        <v>307</v>
      </c>
      <c r="E139" s="32">
        <v>1.5</v>
      </c>
      <c r="F139" s="32">
        <v>1.5</v>
      </c>
    </row>
    <row r="140" spans="1:6" ht="74.25" customHeight="1" x14ac:dyDescent="0.25">
      <c r="A140" s="22"/>
      <c r="B140" s="23"/>
      <c r="C140" s="30" t="s">
        <v>305</v>
      </c>
      <c r="D140" s="31" t="s">
        <v>307</v>
      </c>
      <c r="E140" s="32">
        <v>562.9</v>
      </c>
      <c r="F140" s="32">
        <v>562.9</v>
      </c>
    </row>
    <row r="141" spans="1:6" ht="72" x14ac:dyDescent="0.25">
      <c r="A141" s="22"/>
      <c r="B141" s="23"/>
      <c r="C141" s="30" t="s">
        <v>308</v>
      </c>
      <c r="D141" s="31" t="s">
        <v>312</v>
      </c>
      <c r="E141" s="32">
        <f>E142</f>
        <v>1300.8</v>
      </c>
      <c r="F141" s="32">
        <f>F142</f>
        <v>1300.8</v>
      </c>
    </row>
    <row r="142" spans="1:6" ht="93.75" customHeight="1" x14ac:dyDescent="0.25">
      <c r="A142" s="22"/>
      <c r="B142" s="23"/>
      <c r="C142" s="30" t="s">
        <v>309</v>
      </c>
      <c r="D142" s="31" t="s">
        <v>313</v>
      </c>
      <c r="E142" s="32">
        <f>E143+E145+E144</f>
        <v>1300.8</v>
      </c>
      <c r="F142" s="32">
        <f>F143+F145+F144</f>
        <v>1300.8</v>
      </c>
    </row>
    <row r="143" spans="1:6" ht="97.5" customHeight="1" x14ac:dyDescent="0.25">
      <c r="A143" s="22"/>
      <c r="B143" s="23"/>
      <c r="C143" s="30" t="s">
        <v>310</v>
      </c>
      <c r="D143" s="31" t="s">
        <v>313</v>
      </c>
      <c r="E143" s="32">
        <v>48.8</v>
      </c>
      <c r="F143" s="32">
        <v>48.8</v>
      </c>
    </row>
    <row r="144" spans="1:6" ht="96" customHeight="1" x14ac:dyDescent="0.25">
      <c r="A144" s="22"/>
      <c r="B144" s="23"/>
      <c r="C144" s="30" t="s">
        <v>340</v>
      </c>
      <c r="D144" s="31" t="s">
        <v>313</v>
      </c>
      <c r="E144" s="32">
        <v>22</v>
      </c>
      <c r="F144" s="32">
        <v>22</v>
      </c>
    </row>
    <row r="145" spans="1:6" ht="96" customHeight="1" x14ac:dyDescent="0.25">
      <c r="A145" s="22"/>
      <c r="B145" s="23"/>
      <c r="C145" s="30" t="s">
        <v>311</v>
      </c>
      <c r="D145" s="31" t="s">
        <v>313</v>
      </c>
      <c r="E145" s="32">
        <v>1230</v>
      </c>
      <c r="F145" s="32">
        <v>1230</v>
      </c>
    </row>
    <row r="146" spans="1:6" ht="41.25" customHeight="1" x14ac:dyDescent="0.25">
      <c r="A146" s="4" t="s">
        <v>88</v>
      </c>
      <c r="B146" s="1" t="s">
        <v>6</v>
      </c>
      <c r="C146" s="30" t="s">
        <v>216</v>
      </c>
      <c r="D146" s="31" t="s">
        <v>217</v>
      </c>
      <c r="E146" s="18">
        <f>E147</f>
        <v>244.2</v>
      </c>
      <c r="F146" s="18">
        <f>F147</f>
        <v>244.2</v>
      </c>
    </row>
    <row r="147" spans="1:6" ht="54" x14ac:dyDescent="0.25">
      <c r="A147" s="4" t="s">
        <v>89</v>
      </c>
      <c r="B147" s="1" t="s">
        <v>6</v>
      </c>
      <c r="C147" s="30" t="s">
        <v>218</v>
      </c>
      <c r="D147" s="31" t="s">
        <v>212</v>
      </c>
      <c r="E147" s="18">
        <f>E148+E149</f>
        <v>244.2</v>
      </c>
      <c r="F147" s="18">
        <f>F148+F149</f>
        <v>244.2</v>
      </c>
    </row>
    <row r="148" spans="1:6" ht="54" x14ac:dyDescent="0.25">
      <c r="A148" s="4" t="s">
        <v>89</v>
      </c>
      <c r="B148" s="1" t="s">
        <v>41</v>
      </c>
      <c r="C148" s="30" t="s">
        <v>219</v>
      </c>
      <c r="D148" s="31" t="s">
        <v>212</v>
      </c>
      <c r="E148" s="18">
        <v>157.69999999999999</v>
      </c>
      <c r="F148" s="18">
        <v>157.69999999999999</v>
      </c>
    </row>
    <row r="149" spans="1:6" ht="54" x14ac:dyDescent="0.25">
      <c r="A149" s="4" t="s">
        <v>89</v>
      </c>
      <c r="B149" s="1" t="s">
        <v>76</v>
      </c>
      <c r="C149" s="30" t="s">
        <v>220</v>
      </c>
      <c r="D149" s="31" t="s">
        <v>212</v>
      </c>
      <c r="E149" s="18">
        <v>86.5</v>
      </c>
      <c r="F149" s="18">
        <v>86.5</v>
      </c>
    </row>
    <row r="150" spans="1:6" ht="90" x14ac:dyDescent="0.25">
      <c r="A150" s="19"/>
      <c r="B150" s="20"/>
      <c r="C150" s="30" t="s">
        <v>341</v>
      </c>
      <c r="D150" s="31" t="s">
        <v>227</v>
      </c>
      <c r="E150" s="32">
        <f>E151+E153</f>
        <v>7288.9</v>
      </c>
      <c r="F150" s="32">
        <f>F151+F153</f>
        <v>7288.9</v>
      </c>
    </row>
    <row r="151" spans="1:6" ht="54" x14ac:dyDescent="0.25">
      <c r="A151" s="4" t="s">
        <v>90</v>
      </c>
      <c r="B151" s="1" t="s">
        <v>6</v>
      </c>
      <c r="C151" s="30" t="s">
        <v>221</v>
      </c>
      <c r="D151" s="31" t="s">
        <v>222</v>
      </c>
      <c r="E151" s="18">
        <f>E152</f>
        <v>1918.9</v>
      </c>
      <c r="F151" s="18">
        <f t="shared" ref="F151" si="7">F152</f>
        <v>1918.9</v>
      </c>
    </row>
    <row r="152" spans="1:6" ht="72" x14ac:dyDescent="0.25">
      <c r="A152" s="4" t="s">
        <v>91</v>
      </c>
      <c r="B152" s="1" t="s">
        <v>6</v>
      </c>
      <c r="C152" s="30" t="s">
        <v>223</v>
      </c>
      <c r="D152" s="31" t="s">
        <v>224</v>
      </c>
      <c r="E152" s="32">
        <v>1918.9</v>
      </c>
      <c r="F152" s="32">
        <v>1918.9</v>
      </c>
    </row>
    <row r="153" spans="1:6" ht="72" x14ac:dyDescent="0.25">
      <c r="A153" s="4" t="s">
        <v>90</v>
      </c>
      <c r="B153" s="1" t="s">
        <v>6</v>
      </c>
      <c r="C153" s="30" t="s">
        <v>314</v>
      </c>
      <c r="D153" s="31" t="s">
        <v>316</v>
      </c>
      <c r="E153" s="18">
        <f>E154</f>
        <v>5370</v>
      </c>
      <c r="F153" s="18">
        <f t="shared" ref="F153" si="8">F154</f>
        <v>5370</v>
      </c>
    </row>
    <row r="154" spans="1:6" ht="72" x14ac:dyDescent="0.25">
      <c r="A154" s="4" t="s">
        <v>91</v>
      </c>
      <c r="B154" s="1" t="s">
        <v>6</v>
      </c>
      <c r="C154" s="30" t="s">
        <v>315</v>
      </c>
      <c r="D154" s="31" t="s">
        <v>317</v>
      </c>
      <c r="E154" s="32">
        <v>5370</v>
      </c>
      <c r="F154" s="32">
        <v>5370</v>
      </c>
    </row>
    <row r="155" spans="1:6" ht="18" x14ac:dyDescent="0.25">
      <c r="A155" s="19"/>
      <c r="B155" s="20"/>
      <c r="C155" s="30" t="s">
        <v>228</v>
      </c>
      <c r="D155" s="31" t="s">
        <v>229</v>
      </c>
      <c r="E155" s="32">
        <f>E156</f>
        <v>754562.3</v>
      </c>
      <c r="F155" s="32">
        <f>F156</f>
        <v>754562.3</v>
      </c>
    </row>
    <row r="156" spans="1:6" ht="46.8" x14ac:dyDescent="0.25">
      <c r="A156" s="4" t="s">
        <v>86</v>
      </c>
      <c r="B156" s="1" t="s">
        <v>41</v>
      </c>
      <c r="C156" s="30" t="s">
        <v>213</v>
      </c>
      <c r="D156" s="31" t="s">
        <v>214</v>
      </c>
      <c r="E156" s="18">
        <f>E157</f>
        <v>754562.3</v>
      </c>
      <c r="F156" s="18">
        <f>F157</f>
        <v>754562.3</v>
      </c>
    </row>
    <row r="157" spans="1:6" ht="66" customHeight="1" x14ac:dyDescent="0.25">
      <c r="A157" s="4" t="s">
        <v>87</v>
      </c>
      <c r="B157" s="1" t="s">
        <v>41</v>
      </c>
      <c r="C157" s="30" t="s">
        <v>342</v>
      </c>
      <c r="D157" s="31" t="s">
        <v>215</v>
      </c>
      <c r="E157" s="18">
        <v>754562.3</v>
      </c>
      <c r="F157" s="18">
        <v>754562.3</v>
      </c>
    </row>
    <row r="158" spans="1:6" ht="23.25" customHeight="1" x14ac:dyDescent="0.25">
      <c r="A158" s="3" t="s">
        <v>92</v>
      </c>
      <c r="B158" s="2" t="s">
        <v>6</v>
      </c>
      <c r="C158" s="5" t="s">
        <v>177</v>
      </c>
      <c r="D158" s="6" t="s">
        <v>92</v>
      </c>
      <c r="E158" s="17">
        <f>E159</f>
        <v>7969955.8999999994</v>
      </c>
      <c r="F158" s="17">
        <f>F159</f>
        <v>7852967.5999999996</v>
      </c>
    </row>
    <row r="159" spans="1:6" ht="39" customHeight="1" x14ac:dyDescent="0.25">
      <c r="A159" s="3" t="s">
        <v>93</v>
      </c>
      <c r="B159" s="2" t="s">
        <v>6</v>
      </c>
      <c r="C159" s="5" t="s">
        <v>178</v>
      </c>
      <c r="D159" s="6" t="s">
        <v>93</v>
      </c>
      <c r="E159" s="17">
        <f>E160+E177+E203</f>
        <v>7969955.8999999994</v>
      </c>
      <c r="F159" s="17">
        <f>F160+F177+F203</f>
        <v>7852967.5999999996</v>
      </c>
    </row>
    <row r="160" spans="1:6" ht="36" x14ac:dyDescent="0.25">
      <c r="A160" s="4" t="s">
        <v>95</v>
      </c>
      <c r="B160" s="1" t="s">
        <v>94</v>
      </c>
      <c r="C160" s="33" t="s">
        <v>197</v>
      </c>
      <c r="D160" s="16" t="s">
        <v>95</v>
      </c>
      <c r="E160" s="18">
        <f>E163+E169+E171+E161+E167+E165</f>
        <v>839438.49999999988</v>
      </c>
      <c r="F160" s="18">
        <f>F163+F169+F171+F161+F167+F165</f>
        <v>961723.6</v>
      </c>
    </row>
    <row r="161" spans="1:6" ht="90" x14ac:dyDescent="0.25">
      <c r="A161" s="19"/>
      <c r="B161" s="20"/>
      <c r="C161" s="34" t="s">
        <v>390</v>
      </c>
      <c r="D161" s="31" t="s">
        <v>391</v>
      </c>
      <c r="E161" s="32">
        <f>E162</f>
        <v>533057.1</v>
      </c>
      <c r="F161" s="32">
        <f>F162</f>
        <v>641509.1</v>
      </c>
    </row>
    <row r="162" spans="1:6" ht="90" x14ac:dyDescent="0.25">
      <c r="A162" s="19"/>
      <c r="B162" s="20"/>
      <c r="C162" s="34" t="s">
        <v>392</v>
      </c>
      <c r="D162" s="31" t="s">
        <v>393</v>
      </c>
      <c r="E162" s="32">
        <v>533057.1</v>
      </c>
      <c r="F162" s="32">
        <v>641509.1</v>
      </c>
    </row>
    <row r="163" spans="1:6" ht="54" x14ac:dyDescent="0.25">
      <c r="A163" s="4" t="s">
        <v>96</v>
      </c>
      <c r="B163" s="1" t="s">
        <v>94</v>
      </c>
      <c r="C163" s="33" t="s">
        <v>318</v>
      </c>
      <c r="D163" s="16" t="s">
        <v>320</v>
      </c>
      <c r="E163" s="18">
        <f>E164</f>
        <v>211676.2</v>
      </c>
      <c r="F163" s="18">
        <f>F164</f>
        <v>216598.9</v>
      </c>
    </row>
    <row r="164" spans="1:6" ht="55.5" customHeight="1" x14ac:dyDescent="0.25">
      <c r="A164" s="4" t="s">
        <v>97</v>
      </c>
      <c r="B164" s="1" t="s">
        <v>94</v>
      </c>
      <c r="C164" s="33" t="s">
        <v>319</v>
      </c>
      <c r="D164" s="16" t="s">
        <v>321</v>
      </c>
      <c r="E164" s="18">
        <v>211676.2</v>
      </c>
      <c r="F164" s="18">
        <v>216598.9</v>
      </c>
    </row>
    <row r="165" spans="1:6" ht="55.5" customHeight="1" x14ac:dyDescent="0.25">
      <c r="A165" s="19"/>
      <c r="B165" s="20"/>
      <c r="C165" s="34" t="s">
        <v>411</v>
      </c>
      <c r="D165" s="31" t="s">
        <v>412</v>
      </c>
      <c r="E165" s="32">
        <f>E166</f>
        <v>15201.6</v>
      </c>
      <c r="F165" s="32">
        <f>F166</f>
        <v>15606.4</v>
      </c>
    </row>
    <row r="166" spans="1:6" ht="55.5" customHeight="1" x14ac:dyDescent="0.25">
      <c r="A166" s="19"/>
      <c r="B166" s="20"/>
      <c r="C166" s="34" t="s">
        <v>413</v>
      </c>
      <c r="D166" s="31" t="s">
        <v>414</v>
      </c>
      <c r="E166" s="18">
        <v>15201.6</v>
      </c>
      <c r="F166" s="18">
        <v>15606.4</v>
      </c>
    </row>
    <row r="167" spans="1:6" ht="36" customHeight="1" x14ac:dyDescent="0.25">
      <c r="A167" s="19"/>
      <c r="B167" s="20"/>
      <c r="C167" s="34" t="s">
        <v>405</v>
      </c>
      <c r="D167" s="31" t="s">
        <v>406</v>
      </c>
      <c r="E167" s="32">
        <f>E168</f>
        <v>149.19999999999999</v>
      </c>
      <c r="F167" s="32">
        <f>F168</f>
        <v>149.19999999999999</v>
      </c>
    </row>
    <row r="168" spans="1:6" ht="43.5" customHeight="1" x14ac:dyDescent="0.25">
      <c r="A168" s="19"/>
      <c r="B168" s="20"/>
      <c r="C168" s="34" t="s">
        <v>407</v>
      </c>
      <c r="D168" s="31" t="s">
        <v>408</v>
      </c>
      <c r="E168" s="32">
        <v>149.19999999999999</v>
      </c>
      <c r="F168" s="32">
        <v>149.19999999999999</v>
      </c>
    </row>
    <row r="169" spans="1:6" ht="46.5" customHeight="1" x14ac:dyDescent="0.25">
      <c r="A169" s="4" t="s">
        <v>96</v>
      </c>
      <c r="B169" s="1" t="s">
        <v>94</v>
      </c>
      <c r="C169" s="33" t="s">
        <v>322</v>
      </c>
      <c r="D169" s="16" t="s">
        <v>324</v>
      </c>
      <c r="E169" s="18">
        <f>E170</f>
        <v>68333.2</v>
      </c>
      <c r="F169" s="18">
        <f>F170</f>
        <v>76838.8</v>
      </c>
    </row>
    <row r="170" spans="1:6" ht="46.5" customHeight="1" x14ac:dyDescent="0.25">
      <c r="A170" s="4" t="s">
        <v>97</v>
      </c>
      <c r="B170" s="1" t="s">
        <v>94</v>
      </c>
      <c r="C170" s="33" t="s">
        <v>323</v>
      </c>
      <c r="D170" s="16" t="s">
        <v>325</v>
      </c>
      <c r="E170" s="18">
        <v>68333.2</v>
      </c>
      <c r="F170" s="18">
        <v>76838.8</v>
      </c>
    </row>
    <row r="171" spans="1:6" ht="31.2" x14ac:dyDescent="0.25">
      <c r="A171" s="4" t="s">
        <v>98</v>
      </c>
      <c r="B171" s="1" t="s">
        <v>94</v>
      </c>
      <c r="C171" s="33" t="s">
        <v>198</v>
      </c>
      <c r="D171" s="16" t="s">
        <v>96</v>
      </c>
      <c r="E171" s="18">
        <f>E172</f>
        <v>11021.2</v>
      </c>
      <c r="F171" s="18">
        <f>F172</f>
        <v>11021.2</v>
      </c>
    </row>
    <row r="172" spans="1:6" ht="31.2" x14ac:dyDescent="0.25">
      <c r="A172" s="4" t="s">
        <v>99</v>
      </c>
      <c r="B172" s="1" t="s">
        <v>94</v>
      </c>
      <c r="C172" s="33" t="s">
        <v>199</v>
      </c>
      <c r="D172" s="16" t="s">
        <v>97</v>
      </c>
      <c r="E172" s="18">
        <f>E173+E174+E175+E176</f>
        <v>11021.2</v>
      </c>
      <c r="F172" s="18">
        <f>F173+F174+F175+F176</f>
        <v>11021.2</v>
      </c>
    </row>
    <row r="173" spans="1:6" ht="36" x14ac:dyDescent="0.25">
      <c r="A173" s="19"/>
      <c r="B173" s="20"/>
      <c r="C173" s="34" t="s">
        <v>345</v>
      </c>
      <c r="D173" s="31" t="s">
        <v>349</v>
      </c>
      <c r="E173" s="32">
        <v>4146.7</v>
      </c>
      <c r="F173" s="32">
        <v>4146.7</v>
      </c>
    </row>
    <row r="174" spans="1:6" ht="36" x14ac:dyDescent="0.25">
      <c r="A174" s="19"/>
      <c r="B174" s="20"/>
      <c r="C174" s="34" t="s">
        <v>346</v>
      </c>
      <c r="D174" s="31" t="s">
        <v>350</v>
      </c>
      <c r="E174" s="32">
        <v>154.5</v>
      </c>
      <c r="F174" s="32">
        <v>154.5</v>
      </c>
    </row>
    <row r="175" spans="1:6" ht="36" x14ac:dyDescent="0.25">
      <c r="A175" s="19"/>
      <c r="B175" s="20"/>
      <c r="C175" s="34" t="s">
        <v>347</v>
      </c>
      <c r="D175" s="31" t="s">
        <v>351</v>
      </c>
      <c r="E175" s="32">
        <v>6220</v>
      </c>
      <c r="F175" s="32">
        <v>6220</v>
      </c>
    </row>
    <row r="176" spans="1:6" ht="36" x14ac:dyDescent="0.25">
      <c r="A176" s="19"/>
      <c r="B176" s="20"/>
      <c r="C176" s="34" t="s">
        <v>348</v>
      </c>
      <c r="D176" s="31" t="s">
        <v>352</v>
      </c>
      <c r="E176" s="32">
        <v>500</v>
      </c>
      <c r="F176" s="32">
        <v>500</v>
      </c>
    </row>
    <row r="177" spans="1:8" ht="31.2" x14ac:dyDescent="0.25">
      <c r="A177" s="4" t="s">
        <v>100</v>
      </c>
      <c r="B177" s="1" t="s">
        <v>94</v>
      </c>
      <c r="C177" s="33" t="s">
        <v>200</v>
      </c>
      <c r="D177" s="16" t="s">
        <v>186</v>
      </c>
      <c r="E177" s="18">
        <f>E178+E199+E201</f>
        <v>6893338.5999999996</v>
      </c>
      <c r="F177" s="18">
        <f>F178+F199+F201</f>
        <v>6891156.7000000002</v>
      </c>
    </row>
    <row r="178" spans="1:8" ht="36" x14ac:dyDescent="0.25">
      <c r="A178" s="4" t="s">
        <v>99</v>
      </c>
      <c r="B178" s="1" t="s">
        <v>94</v>
      </c>
      <c r="C178" s="33" t="s">
        <v>201</v>
      </c>
      <c r="D178" s="16" t="s">
        <v>99</v>
      </c>
      <c r="E178" s="18">
        <f>E179</f>
        <v>6879242.5</v>
      </c>
      <c r="F178" s="18">
        <f>F179</f>
        <v>6877062</v>
      </c>
    </row>
    <row r="179" spans="1:8" ht="36" x14ac:dyDescent="0.25">
      <c r="A179" s="4" t="s">
        <v>100</v>
      </c>
      <c r="B179" s="1" t="s">
        <v>94</v>
      </c>
      <c r="C179" s="33" t="s">
        <v>202</v>
      </c>
      <c r="D179" s="16" t="s">
        <v>100</v>
      </c>
      <c r="E179" s="18">
        <f>E180+E182+E183+E184+E185+E186+E187+E188+E189+E190+E191+E192+E193+E194+E195+E196+E197+E198+E181</f>
        <v>6879242.5</v>
      </c>
      <c r="F179" s="18">
        <f>F180+F182+F183+F184+F185+F186+F187+F188+F189+F190+F191+F192+F193+F194+F195+F196+F197+F198+F181</f>
        <v>6877062</v>
      </c>
      <c r="H179" s="21"/>
    </row>
    <row r="180" spans="1:8" ht="82.5" customHeight="1" x14ac:dyDescent="0.25">
      <c r="A180" s="19"/>
      <c r="B180" s="20"/>
      <c r="C180" s="34" t="s">
        <v>353</v>
      </c>
      <c r="D180" s="31" t="s">
        <v>375</v>
      </c>
      <c r="E180" s="32">
        <v>2137.3000000000002</v>
      </c>
      <c r="F180" s="32">
        <v>2137.3000000000002</v>
      </c>
      <c r="H180" s="21"/>
    </row>
    <row r="181" spans="1:8" ht="82.5" customHeight="1" x14ac:dyDescent="0.25">
      <c r="A181" s="19"/>
      <c r="B181" s="20"/>
      <c r="C181" s="34" t="s">
        <v>394</v>
      </c>
      <c r="D181" s="31" t="s">
        <v>410</v>
      </c>
      <c r="E181" s="32">
        <v>49385.4</v>
      </c>
      <c r="F181" s="32">
        <v>49385.4</v>
      </c>
      <c r="H181" s="21"/>
    </row>
    <row r="182" spans="1:8" ht="180" x14ac:dyDescent="0.25">
      <c r="A182" s="19"/>
      <c r="B182" s="20"/>
      <c r="C182" s="34" t="s">
        <v>354</v>
      </c>
      <c r="D182" s="31" t="s">
        <v>371</v>
      </c>
      <c r="E182" s="32">
        <v>779925.3</v>
      </c>
      <c r="F182" s="32">
        <v>779925.3</v>
      </c>
      <c r="H182" s="21"/>
    </row>
    <row r="183" spans="1:8" ht="180" x14ac:dyDescent="0.25">
      <c r="A183" s="19"/>
      <c r="B183" s="20"/>
      <c r="C183" s="34" t="s">
        <v>355</v>
      </c>
      <c r="D183" s="31" t="s">
        <v>372</v>
      </c>
      <c r="E183" s="32">
        <v>858351.3</v>
      </c>
      <c r="F183" s="32">
        <v>858351.3</v>
      </c>
      <c r="H183" s="21"/>
    </row>
    <row r="184" spans="1:8" ht="90" x14ac:dyDescent="0.25">
      <c r="A184" s="19"/>
      <c r="B184" s="20"/>
      <c r="C184" s="34" t="s">
        <v>356</v>
      </c>
      <c r="D184" s="31" t="s">
        <v>376</v>
      </c>
      <c r="E184" s="32">
        <v>537.6</v>
      </c>
      <c r="F184" s="32">
        <v>537.6</v>
      </c>
      <c r="H184" s="21"/>
    </row>
    <row r="185" spans="1:8" ht="90" x14ac:dyDescent="0.25">
      <c r="A185" s="19"/>
      <c r="B185" s="20"/>
      <c r="C185" s="34" t="s">
        <v>357</v>
      </c>
      <c r="D185" s="31" t="s">
        <v>377</v>
      </c>
      <c r="E185" s="32">
        <v>14423.9</v>
      </c>
      <c r="F185" s="32">
        <v>14423.9</v>
      </c>
      <c r="H185" s="21"/>
    </row>
    <row r="186" spans="1:8" ht="72" x14ac:dyDescent="0.25">
      <c r="A186" s="19"/>
      <c r="B186" s="20"/>
      <c r="C186" s="34" t="s">
        <v>358</v>
      </c>
      <c r="D186" s="31" t="s">
        <v>378</v>
      </c>
      <c r="E186" s="32">
        <v>6569.1</v>
      </c>
      <c r="F186" s="32">
        <v>6569.1</v>
      </c>
      <c r="H186" s="21"/>
    </row>
    <row r="187" spans="1:8" ht="72" x14ac:dyDescent="0.25">
      <c r="A187" s="19"/>
      <c r="B187" s="20"/>
      <c r="C187" s="34" t="s">
        <v>359</v>
      </c>
      <c r="D187" s="31" t="s">
        <v>379</v>
      </c>
      <c r="E187" s="32">
        <v>5781</v>
      </c>
      <c r="F187" s="32">
        <v>5781</v>
      </c>
      <c r="H187" s="21"/>
    </row>
    <row r="188" spans="1:8" ht="72" x14ac:dyDescent="0.25">
      <c r="A188" s="19"/>
      <c r="B188" s="20"/>
      <c r="C188" s="34" t="s">
        <v>360</v>
      </c>
      <c r="D188" s="31" t="s">
        <v>380</v>
      </c>
      <c r="E188" s="32">
        <v>2260.5</v>
      </c>
      <c r="F188" s="32">
        <v>2260.5</v>
      </c>
      <c r="H188" s="21"/>
    </row>
    <row r="189" spans="1:8" ht="72" x14ac:dyDescent="0.25">
      <c r="A189" s="19"/>
      <c r="B189" s="20"/>
      <c r="C189" s="34" t="s">
        <v>361</v>
      </c>
      <c r="D189" s="31" t="s">
        <v>381</v>
      </c>
      <c r="E189" s="32">
        <v>10320.5</v>
      </c>
      <c r="F189" s="32">
        <v>10320.5</v>
      </c>
      <c r="H189" s="21"/>
    </row>
    <row r="190" spans="1:8" ht="72" x14ac:dyDescent="0.25">
      <c r="A190" s="19"/>
      <c r="B190" s="20"/>
      <c r="C190" s="34" t="s">
        <v>362</v>
      </c>
      <c r="D190" s="31" t="s">
        <v>382</v>
      </c>
      <c r="E190" s="32">
        <v>43595.9</v>
      </c>
      <c r="F190" s="32">
        <v>43595.9</v>
      </c>
      <c r="H190" s="21"/>
    </row>
    <row r="191" spans="1:8" ht="138.75" customHeight="1" x14ac:dyDescent="0.25">
      <c r="A191" s="19"/>
      <c r="B191" s="20"/>
      <c r="C191" s="34" t="s">
        <v>363</v>
      </c>
      <c r="D191" s="31" t="s">
        <v>383</v>
      </c>
      <c r="E191" s="32">
        <v>11085.7</v>
      </c>
      <c r="F191" s="32">
        <v>11085.7</v>
      </c>
      <c r="H191" s="21"/>
    </row>
    <row r="192" spans="1:8" ht="180" x14ac:dyDescent="0.25">
      <c r="A192" s="19"/>
      <c r="B192" s="20"/>
      <c r="C192" s="34" t="s">
        <v>364</v>
      </c>
      <c r="D192" s="31" t="s">
        <v>373</v>
      </c>
      <c r="E192" s="32">
        <v>3018109.1</v>
      </c>
      <c r="F192" s="32">
        <v>3018109.1</v>
      </c>
      <c r="H192" s="21"/>
    </row>
    <row r="193" spans="1:8" ht="90" x14ac:dyDescent="0.25">
      <c r="A193" s="19"/>
      <c r="B193" s="20"/>
      <c r="C193" s="34" t="s">
        <v>365</v>
      </c>
      <c r="D193" s="31" t="s">
        <v>384</v>
      </c>
      <c r="E193" s="32">
        <v>70144.3</v>
      </c>
      <c r="F193" s="32">
        <v>67963.8</v>
      </c>
      <c r="H193" s="21"/>
    </row>
    <row r="194" spans="1:8" ht="72" x14ac:dyDescent="0.25">
      <c r="A194" s="19"/>
      <c r="B194" s="20"/>
      <c r="C194" s="34" t="s">
        <v>366</v>
      </c>
      <c r="D194" s="31" t="s">
        <v>385</v>
      </c>
      <c r="E194" s="32">
        <v>2201.6999999999998</v>
      </c>
      <c r="F194" s="32">
        <v>2201.6999999999998</v>
      </c>
      <c r="H194" s="21"/>
    </row>
    <row r="195" spans="1:8" ht="194.25" customHeight="1" x14ac:dyDescent="0.25">
      <c r="A195" s="19"/>
      <c r="B195" s="20"/>
      <c r="C195" s="34" t="s">
        <v>367</v>
      </c>
      <c r="D195" s="31" t="s">
        <v>374</v>
      </c>
      <c r="E195" s="32">
        <v>1977033.4</v>
      </c>
      <c r="F195" s="32">
        <v>1977033.4</v>
      </c>
      <c r="H195" s="21"/>
    </row>
    <row r="196" spans="1:8" ht="72" x14ac:dyDescent="0.25">
      <c r="A196" s="19"/>
      <c r="B196" s="20"/>
      <c r="C196" s="34" t="s">
        <v>368</v>
      </c>
      <c r="D196" s="31" t="s">
        <v>386</v>
      </c>
      <c r="E196" s="32">
        <v>16524.7</v>
      </c>
      <c r="F196" s="32">
        <v>16524.7</v>
      </c>
      <c r="H196" s="21"/>
    </row>
    <row r="197" spans="1:8" ht="61.5" customHeight="1" x14ac:dyDescent="0.25">
      <c r="A197" s="19"/>
      <c r="B197" s="20"/>
      <c r="C197" s="34" t="s">
        <v>369</v>
      </c>
      <c r="D197" s="31" t="s">
        <v>387</v>
      </c>
      <c r="E197" s="32">
        <v>10843.8</v>
      </c>
      <c r="F197" s="32">
        <v>10843.8</v>
      </c>
      <c r="H197" s="21"/>
    </row>
    <row r="198" spans="1:8" ht="123" customHeight="1" x14ac:dyDescent="0.25">
      <c r="A198" s="19"/>
      <c r="B198" s="20"/>
      <c r="C198" s="34" t="s">
        <v>370</v>
      </c>
      <c r="D198" s="31" t="s">
        <v>388</v>
      </c>
      <c r="E198" s="32">
        <v>12</v>
      </c>
      <c r="F198" s="32">
        <v>12</v>
      </c>
      <c r="H198" s="21"/>
    </row>
    <row r="199" spans="1:8" s="13" customFormat="1" ht="54" x14ac:dyDescent="0.25">
      <c r="A199" s="24" t="s">
        <v>101</v>
      </c>
      <c r="B199" s="25" t="s">
        <v>94</v>
      </c>
      <c r="C199" s="33" t="s">
        <v>203</v>
      </c>
      <c r="D199" s="16" t="s">
        <v>187</v>
      </c>
      <c r="E199" s="18">
        <f>E200</f>
        <v>14084</v>
      </c>
      <c r="F199" s="18">
        <f>F200</f>
        <v>14084</v>
      </c>
    </row>
    <row r="200" spans="1:8" s="13" customFormat="1" ht="72" x14ac:dyDescent="0.25">
      <c r="A200" s="24" t="s">
        <v>102</v>
      </c>
      <c r="B200" s="25" t="s">
        <v>94</v>
      </c>
      <c r="C200" s="33" t="s">
        <v>204</v>
      </c>
      <c r="D200" s="16" t="s">
        <v>188</v>
      </c>
      <c r="E200" s="18">
        <v>14084</v>
      </c>
      <c r="F200" s="18">
        <v>14084</v>
      </c>
    </row>
    <row r="201" spans="1:8" s="13" customFormat="1" ht="54" x14ac:dyDescent="0.25">
      <c r="A201" s="24" t="s">
        <v>101</v>
      </c>
      <c r="B201" s="25" t="s">
        <v>94</v>
      </c>
      <c r="C201" s="33" t="s">
        <v>205</v>
      </c>
      <c r="D201" s="16" t="s">
        <v>190</v>
      </c>
      <c r="E201" s="18">
        <f>E202</f>
        <v>12.1</v>
      </c>
      <c r="F201" s="18">
        <f>F202</f>
        <v>10.7</v>
      </c>
    </row>
    <row r="202" spans="1:8" s="13" customFormat="1" ht="54" x14ac:dyDescent="0.25">
      <c r="A202" s="24" t="s">
        <v>102</v>
      </c>
      <c r="B202" s="25" t="s">
        <v>94</v>
      </c>
      <c r="C202" s="33" t="s">
        <v>206</v>
      </c>
      <c r="D202" s="16" t="s">
        <v>189</v>
      </c>
      <c r="E202" s="18">
        <v>12.1</v>
      </c>
      <c r="F202" s="18">
        <v>10.7</v>
      </c>
    </row>
    <row r="203" spans="1:8" ht="31.2" x14ac:dyDescent="0.25">
      <c r="A203" s="4" t="s">
        <v>100</v>
      </c>
      <c r="B203" s="1" t="s">
        <v>94</v>
      </c>
      <c r="C203" s="33" t="s">
        <v>344</v>
      </c>
      <c r="D203" s="16" t="s">
        <v>343</v>
      </c>
      <c r="E203" s="18">
        <f>E204+E206</f>
        <v>237178.80000000002</v>
      </c>
      <c r="F203" s="18">
        <f>F204+F206</f>
        <v>87.3</v>
      </c>
    </row>
    <row r="204" spans="1:8" ht="54" x14ac:dyDescent="0.25">
      <c r="A204" s="4" t="s">
        <v>99</v>
      </c>
      <c r="B204" s="1" t="s">
        <v>94</v>
      </c>
      <c r="C204" s="34" t="s">
        <v>395</v>
      </c>
      <c r="D204" s="31" t="s">
        <v>396</v>
      </c>
      <c r="E204" s="18">
        <f>E205</f>
        <v>237031.7</v>
      </c>
      <c r="F204" s="18">
        <f>F205</f>
        <v>0</v>
      </c>
    </row>
    <row r="205" spans="1:8" ht="54" x14ac:dyDescent="0.25">
      <c r="A205" s="19"/>
      <c r="B205" s="20"/>
      <c r="C205" s="34" t="s">
        <v>397</v>
      </c>
      <c r="D205" s="31" t="s">
        <v>398</v>
      </c>
      <c r="E205" s="32">
        <v>237031.7</v>
      </c>
      <c r="F205" s="32">
        <v>0</v>
      </c>
    </row>
    <row r="206" spans="1:8" ht="18" x14ac:dyDescent="0.25">
      <c r="A206" s="19"/>
      <c r="B206" s="20"/>
      <c r="C206" s="34" t="s">
        <v>399</v>
      </c>
      <c r="D206" s="36" t="s">
        <v>400</v>
      </c>
      <c r="E206" s="32">
        <f>E207</f>
        <v>147.1</v>
      </c>
      <c r="F206" s="32">
        <f>F207</f>
        <v>87.3</v>
      </c>
    </row>
    <row r="207" spans="1:8" ht="18" x14ac:dyDescent="0.25">
      <c r="A207" s="19"/>
      <c r="B207" s="20"/>
      <c r="C207" s="34" t="s">
        <v>401</v>
      </c>
      <c r="D207" s="36" t="s">
        <v>402</v>
      </c>
      <c r="E207" s="32">
        <f>E208+E209</f>
        <v>147.1</v>
      </c>
      <c r="F207" s="32">
        <f>F208+F209</f>
        <v>87.3</v>
      </c>
    </row>
    <row r="208" spans="1:8" ht="90" x14ac:dyDescent="0.25">
      <c r="A208" s="19"/>
      <c r="B208" s="20"/>
      <c r="C208" s="34" t="s">
        <v>404</v>
      </c>
      <c r="D208" s="36" t="s">
        <v>415</v>
      </c>
      <c r="E208" s="32">
        <v>59.8</v>
      </c>
      <c r="F208" s="32">
        <v>0</v>
      </c>
    </row>
    <row r="209" spans="1:6" ht="122.25" customHeight="1" x14ac:dyDescent="0.25">
      <c r="A209" s="19"/>
      <c r="B209" s="20"/>
      <c r="C209" s="34" t="s">
        <v>403</v>
      </c>
      <c r="D209" s="36" t="s">
        <v>416</v>
      </c>
      <c r="E209" s="32">
        <v>87.3</v>
      </c>
      <c r="F209" s="32">
        <v>87.3</v>
      </c>
    </row>
    <row r="210" spans="1:6" s="13" customFormat="1" ht="17.399999999999999" x14ac:dyDescent="0.25">
      <c r="A210" s="26" t="s">
        <v>104</v>
      </c>
      <c r="B210" s="27" t="s">
        <v>103</v>
      </c>
      <c r="C210" s="5" t="s">
        <v>103</v>
      </c>
      <c r="D210" s="6" t="s">
        <v>104</v>
      </c>
      <c r="E210" s="17">
        <f>E17+E158</f>
        <v>22566567.799999997</v>
      </c>
      <c r="F210" s="17">
        <f>F17+F158</f>
        <v>22752781.899999999</v>
      </c>
    </row>
  </sheetData>
  <mergeCells count="15">
    <mergeCell ref="C1:F1"/>
    <mergeCell ref="C2:F2"/>
    <mergeCell ref="C3:F3"/>
    <mergeCell ref="C4:F4"/>
    <mergeCell ref="C6:F6"/>
    <mergeCell ref="C7:F7"/>
    <mergeCell ref="C8:F8"/>
    <mergeCell ref="C10:F10"/>
    <mergeCell ref="E14:E15"/>
    <mergeCell ref="F14:F15"/>
    <mergeCell ref="A14:A15"/>
    <mergeCell ref="B14:B15"/>
    <mergeCell ref="C14:C15"/>
    <mergeCell ref="D14:D15"/>
    <mergeCell ref="C12:F12"/>
  </mergeCells>
  <pageMargins left="0.43307086614173229" right="0.23622047244094491" top="0.55118110236220474" bottom="0.74803149606299213" header="0.31496062992125984" footer="0.31496062992125984"/>
  <pageSetup paperSize="9" scale="56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2022 год и на плановый период 2023 и 2024 годов"</oddFooter>
  </headerFooter>
  <rowBreaks count="4" manualBreakCount="4">
    <brk id="33" max="5" man="1"/>
    <brk id="59" max="5" man="1"/>
    <brk id="78" max="5" man="1"/>
    <brk id="10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2022-09-30T10:50:42Z</cp:lastPrinted>
  <dcterms:created xsi:type="dcterms:W3CDTF">2006-02-07T12:07:20Z</dcterms:created>
  <dcterms:modified xsi:type="dcterms:W3CDTF">2022-10-24T09:31:06Z</dcterms:modified>
</cp:coreProperties>
</file>