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9 СЕССИЯ ОТ 12.09.2023\ПРОЕКТЫ РЕШЕНИЙ\18. (Корректировка бюджета прилож)\"/>
    </mc:Choice>
  </mc:AlternateContent>
  <bookViews>
    <workbookView xWindow="480" yWindow="50" windowWidth="11330" windowHeight="9890"/>
  </bookViews>
  <sheets>
    <sheet name="Приложение 3" sheetId="3" r:id="rId1"/>
  </sheets>
  <definedNames>
    <definedName name="_xlnm._FilterDatabase" localSheetId="0" hidden="1">'Приложение 3'!$A$16:$O$322</definedName>
    <definedName name="_xlnm.Print_Titles" localSheetId="0">'Приложение 3'!$15:$16</definedName>
    <definedName name="_xlnm.Print_Area" localSheetId="0">'Приложение 3'!$A$1:$C$322</definedName>
  </definedNames>
  <calcPr calcId="152511"/>
</workbook>
</file>

<file path=xl/calcChain.xml><?xml version="1.0" encoding="utf-8"?>
<calcChain xmlns="http://schemas.openxmlformats.org/spreadsheetml/2006/main">
  <c r="C317" i="3" l="1"/>
  <c r="C316" i="3" s="1"/>
  <c r="C311" i="3"/>
  <c r="C309" i="3" s="1"/>
  <c r="C303" i="3"/>
  <c r="C301" i="3" s="1"/>
  <c r="C242" i="3" l="1"/>
  <c r="C213" i="3" l="1"/>
  <c r="C212" i="3" s="1"/>
  <c r="C218" i="3" l="1"/>
  <c r="C217" i="3" s="1"/>
  <c r="C216" i="3" s="1"/>
  <c r="C209" i="3"/>
  <c r="C201" i="3"/>
  <c r="C189" i="3"/>
  <c r="C208" i="3" l="1"/>
  <c r="C183" i="3"/>
  <c r="C179" i="3"/>
  <c r="C174" i="3"/>
  <c r="C169" i="3"/>
  <c r="C163" i="3"/>
  <c r="C161" i="3"/>
  <c r="C25" i="3" l="1"/>
  <c r="C140" i="3"/>
  <c r="C118" i="3" l="1"/>
  <c r="C131" i="3" l="1"/>
  <c r="C116" i="3" s="1"/>
  <c r="C115" i="3" l="1"/>
  <c r="C91" i="3" l="1"/>
  <c r="C88" i="3"/>
  <c r="C85" i="3" l="1"/>
  <c r="C84" i="3" s="1"/>
  <c r="C20" i="3" l="1"/>
  <c r="C19" i="3" s="1"/>
  <c r="C296" i="3" l="1"/>
  <c r="C288" i="3" l="1"/>
  <c r="C287" i="3" s="1"/>
  <c r="C283" i="3"/>
  <c r="C285" i="3"/>
  <c r="C282" i="3" l="1"/>
  <c r="C257" i="3"/>
  <c r="C235" i="3"/>
  <c r="C314" i="3" l="1"/>
  <c r="C300" i="3" s="1"/>
  <c r="C299" i="3" l="1"/>
  <c r="C298" i="3" s="1"/>
  <c r="C297" i="3" s="1"/>
  <c r="C256" i="3"/>
  <c r="C167" i="3" l="1"/>
  <c r="C67" i="3" l="1"/>
  <c r="C38" i="3"/>
  <c r="C156" i="3" l="1"/>
  <c r="C155" i="3" s="1"/>
  <c r="C188" i="3" l="1"/>
  <c r="C173" i="3" l="1"/>
  <c r="C107" i="3" l="1"/>
  <c r="C50" i="3" l="1"/>
  <c r="C241" i="3" l="1"/>
  <c r="C231" i="3" l="1"/>
  <c r="C237" i="3" l="1"/>
  <c r="C82" i="3" l="1"/>
  <c r="C280" i="3" l="1"/>
  <c r="C278" i="3"/>
  <c r="C239" i="3"/>
  <c r="C233" i="3"/>
  <c r="C230" i="3" l="1"/>
  <c r="C255" i="3"/>
  <c r="C229" i="3" l="1"/>
  <c r="C226" i="3"/>
  <c r="C224" i="3" s="1"/>
  <c r="C200" i="3"/>
  <c r="C182" i="3"/>
  <c r="C178" i="3"/>
  <c r="C171" i="3"/>
  <c r="C165" i="3"/>
  <c r="C159" i="3"/>
  <c r="C152" i="3"/>
  <c r="C151" i="3" s="1"/>
  <c r="C148" i="3"/>
  <c r="C147" i="3" s="1"/>
  <c r="C146" i="3" l="1"/>
  <c r="C187" i="3"/>
  <c r="C145" i="3" l="1"/>
  <c r="C96" i="3"/>
  <c r="C80" i="3" l="1"/>
  <c r="C79" i="3" s="1"/>
  <c r="C65" i="3"/>
  <c r="C48" i="3" l="1"/>
  <c r="C46" i="3"/>
  <c r="C42" i="3"/>
  <c r="C40" i="3"/>
  <c r="C36" i="3"/>
  <c r="C18" i="3"/>
  <c r="C45" i="3" l="1"/>
  <c r="C35" i="3"/>
  <c r="C137" i="3" l="1"/>
  <c r="C136" i="3" s="1"/>
  <c r="C102" i="3" l="1"/>
  <c r="C99" i="3" s="1"/>
  <c r="C295" i="3" l="1"/>
  <c r="C294" i="3" s="1"/>
  <c r="C228" i="3" s="1"/>
  <c r="C143" i="3" l="1"/>
  <c r="C142" i="3" s="1"/>
  <c r="C135" i="3"/>
  <c r="C111" i="3"/>
  <c r="C110" i="3" s="1"/>
  <c r="C109" i="3" s="1"/>
  <c r="C106" i="3"/>
  <c r="C98" i="3"/>
  <c r="C90" i="3"/>
  <c r="C77" i="3"/>
  <c r="C75" i="3"/>
  <c r="C73" i="3"/>
  <c r="C71" i="3"/>
  <c r="C63" i="3"/>
  <c r="C62" i="3" s="1"/>
  <c r="C55" i="3"/>
  <c r="C60" i="3"/>
  <c r="C58" i="3"/>
  <c r="C52" i="3"/>
  <c r="C44" i="3" s="1"/>
  <c r="C34" i="3"/>
  <c r="C134" i="3" l="1"/>
  <c r="C105" i="3"/>
  <c r="C87" i="3"/>
  <c r="C70" i="3"/>
  <c r="C69" i="3" s="1"/>
  <c r="C57" i="3"/>
  <c r="C54" i="3" s="1"/>
  <c r="C17" i="3" l="1"/>
  <c r="C322" i="3" s="1"/>
</calcChain>
</file>

<file path=xl/sharedStrings.xml><?xml version="1.0" encoding="utf-8"?>
<sst xmlns="http://schemas.openxmlformats.org/spreadsheetml/2006/main" count="628" uniqueCount="563">
  <si>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</si>
  <si>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</si>
  <si>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</si>
  <si>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</si>
  <si>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</si>
  <si>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</si>
  <si>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</si>
  <si>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</si>
  <si>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</si>
  <si>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</si>
  <si>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</si>
  <si>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</si>
  <si>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</si>
  <si>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</si>
  <si>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</si>
  <si>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</si>
  <si>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</si>
  <si>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</si>
  <si>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</si>
  <si>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</si>
  <si>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</si>
  <si>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</si>
  <si>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</si>
  <si>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</si>
  <si>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</si>
  <si>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</si>
  <si>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</si>
  <si>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</si>
  <si>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</si>
  <si>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</si>
  <si>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</si>
  <si>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</si>
  <si>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</si>
  <si>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</si>
  <si>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</si>
  <si>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</si>
  <si>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</si>
  <si>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</si>
  <si>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</si>
  <si>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</si>
  <si>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</si>
  <si>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</si>
  <si>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</si>
  <si>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</si>
  <si>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</si>
  <si>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</si>
  <si>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</si>
  <si>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</si>
  <si>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</si>
  <si>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</si>
  <si>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</si>
  <si>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</si>
  <si>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</si>
  <si>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</si>
  <si>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</si>
  <si>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</si>
  <si>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</si>
  <si>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</si>
  <si>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</si>
  <si>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</si>
  <si>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</si>
  <si>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</si>
  <si>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</si>
  <si>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</si>
  <si>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</si>
  <si>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</si>
  <si>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</si>
  <si>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</si>
  <si>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</si>
  <si>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</si>
  <si>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</si>
  <si>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</si>
  <si>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</si>
  <si>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182 1 01 01 01 4 02 0 000 110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</si>
  <si>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</si>
  <si>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</si>
  <si>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</si>
  <si>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</si>
  <si>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</si>
  <si>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</si>
  <si>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</si>
  <si>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</si>
  <si>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</si>
  <si>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</si>
  <si>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</si>
  <si>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</si>
  <si>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</si>
  <si>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</si>
  <si>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</si>
  <si>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</si>
  <si>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</si>
  <si>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</si>
  <si>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</si>
  <si>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</si>
  <si>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</si>
  <si>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</si>
  <si>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</si>
  <si>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</si>
  <si>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</si>
  <si>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</si>
  <si>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</si>
  <si>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</si>
  <si>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</si>
  <si>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</si>
  <si>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</si>
  <si>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</si>
  <si>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</si>
  <si>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</si>
  <si>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</si>
  <si>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</si>
  <si>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</si>
  <si>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</si>
  <si>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</si>
  <si>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</si>
  <si>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</si>
  <si>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</si>
  <si>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</si>
  <si>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</si>
  <si>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</si>
  <si>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</si>
  <si>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</si>
  <si>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</si>
  <si>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</si>
  <si>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</si>
  <si>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</si>
  <si>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</si>
  <si>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</si>
  <si>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</si>
  <si>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</si>
  <si>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</si>
  <si>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</si>
  <si>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</si>
  <si>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</si>
  <si>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</si>
  <si>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</si>
  <si>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</si>
  <si>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</si>
  <si>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</si>
  <si>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</si>
  <si>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</si>
  <si>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</si>
  <si>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</si>
  <si>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</si>
  <si>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</si>
  <si>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</si>
  <si>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</si>
  <si>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</si>
  <si>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</si>
  <si>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</si>
  <si>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</si>
  <si>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</si>
  <si>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000 2 04 00 00 0 00 0 000 000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</si>
  <si>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</si>
  <si>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</si>
  <si>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</si>
  <si>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</si>
  <si>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</si>
  <si>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</si>
  <si>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</si>
  <si>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</si>
  <si>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</si>
  <si>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</si>
  <si>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</si>
  <si>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</si>
  <si>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</si>
  <si>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</si>
  <si>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</si>
  <si>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</si>
  <si>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128 1 14 02 04 3 04 0 000 410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</si>
  <si>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</si>
  <si>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</si>
  <si>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</si>
  <si>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</si>
  <si>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</si>
  <si>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</si>
  <si>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</si>
  <si>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</si>
  <si>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</si>
  <si>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</si>
  <si>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</si>
  <si>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</si>
  <si>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</si>
  <si>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</si>
  <si>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</si>
  <si>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</si>
  <si>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</si>
  <si>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</si>
  <si>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</si>
  <si>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</si>
  <si>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</si>
  <si>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</si>
  <si>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</si>
  <si>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социального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</si>
  <si>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</si>
  <si>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</si>
  <si>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</si>
  <si>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</si>
  <si>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</si>
  <si>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</si>
  <si>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</si>
  <si>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</si>
  <si>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</si>
  <si>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</si>
  <si>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</si>
  <si>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</si>
  <si>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</si>
  <si>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</si>
  <si>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</si>
  <si>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</si>
  <si>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</si>
  <si>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</si>
  <si>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</si>
  <si>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</si>
  <si>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</si>
  <si>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</si>
  <si>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</si>
  <si>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</si>
  <si>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</si>
  <si>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</si>
  <si>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</si>
  <si>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</si>
  <si>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</si>
  <si>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</si>
  <si>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</si>
  <si>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</si>
  <si>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</si>
  <si>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</si>
  <si>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</si>
  <si>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</si>
  <si>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</si>
  <si>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</si>
  <si>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</si>
  <si>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</si>
  <si>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</si>
  <si>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</si>
  <si>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000 1 16 01 10 0 01 0 000 140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</si>
  <si>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</si>
  <si>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439 1 16 01 10 3 01 0 000 140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</si>
  <si>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</si>
  <si>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</si>
  <si>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</si>
  <si>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</si>
  <si>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</si>
  <si>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</si>
  <si>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</si>
  <si>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000 1 16 01 17 0 01 0 000 140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</si>
  <si>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</si>
  <si>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439 1 16 01 17 3 01 0 000 140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</si>
  <si>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</si>
  <si>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</si>
  <si>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</si>
  <si>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000 1 16 01 19 3 01 0 000 140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</si>
  <si>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</si>
  <si>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</si>
  <si>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</si>
  <si>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</si>
  <si>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</si>
  <si>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</si>
  <si>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</si>
  <si>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</si>
  <si>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</si>
  <si>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</si>
  <si>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</si>
  <si>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</si>
  <si>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</si>
  <si>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</si>
  <si>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</si>
  <si>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</si>
  <si>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</si>
  <si>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</si>
  <si>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</si>
  <si>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</si>
  <si>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</si>
  <si>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</si>
  <si>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</si>
  <si>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</si>
  <si>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</si>
  <si>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</si>
  <si>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</si>
  <si>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000 1 11 05 32 0 00 0 000 120</t>
  </si>
  <si>
    <t>017 1 11 05 32 4 04 0 000 120</t>
  </si>
  <si>
    <t>006 1 16 01 19 3 01 0 000 140</t>
  </si>
  <si>
    <t>075 1 16 01 19 3 01 0 000 140</t>
  </si>
  <si>
    <t>019 1 16 11 06 4 01 0 000 140</t>
  </si>
  <si>
    <t>099 2 02 25 51 9 04 0 000 150</t>
  </si>
  <si>
    <t>019 2 04 04 02 0 04 0 000 150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</si>
  <si>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</si>
  <si>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</si>
  <si>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</si>
  <si>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</si>
  <si>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</si>
  <si>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</si>
  <si>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</si>
  <si>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099 2 02 29 99 9 04 7 413 150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</si>
  <si>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</si>
  <si>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099 2 02 29 99 9 04 7 456 150</t>
  </si>
  <si>
    <t xml:space="preserve">Прочие субсидии бюджетам городских округов (на поддержку деятельности муниципальных молодежных центров) </t>
  </si>
  <si>
    <t>099 2 02 29 99 9 04 7 488 150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</si>
  <si>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</si>
  <si>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099 2 02 29 99 9 04 7 563 150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</si>
  <si>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</si>
  <si>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</si>
  <si>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</si>
  <si>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</si>
  <si>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</si>
  <si>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</si>
  <si>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</si>
  <si>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</si>
  <si>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</si>
  <si>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099 2 02 30 02 4 04 7 551 150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</si>
  <si>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</si>
  <si>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</si>
  <si>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</si>
  <si>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</si>
  <si>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</si>
  <si>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</si>
  <si>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</si>
  <si>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</si>
  <si>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</si>
  <si>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</si>
  <si>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</si>
  <si>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11-5582)) 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</si>
  <si>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административных комиссий (в соответствии с Законом края от 23 апреля 2009 года № 8-3170))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</si>
  <si>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 (в соответствии с Законом края от 21 декабря 2010 года № 11-5564))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</si>
  <si>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</si>
  <si>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</si>
  <si>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Приложение № 3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</si>
  <si>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</si>
  <si>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</si>
  <si>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</si>
  <si>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</si>
  <si>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</si>
  <si>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182 1 05 03 00 0 01 0 000 110</t>
  </si>
  <si>
    <t>182 1 05 03 01 0 01 0 000 110</t>
  </si>
  <si>
    <t>006 1 16 01 07 3 01 0 000 140</t>
  </si>
  <si>
    <t>000 1 16 10 00 0 00 0 000 140</t>
  </si>
  <si>
    <t>Платежи в целях возмещения причиненного ущерба (убытков)</t>
  </si>
  <si>
    <t>000 1 16 10 03 0 04 0 000 140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</si>
  <si>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</si>
  <si>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</si>
  <si>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128 1 16 10 03 2 04 0 000 140</t>
  </si>
  <si>
    <t>000 2 04 04 00 0 04 0 000 150</t>
  </si>
  <si>
    <t>000 1 16 01 07 3 01 0 000 140</t>
  </si>
  <si>
    <t xml:space="preserve">Доходы бюджета муниципального образования город Норильск по кодам классификации доходов бюджетов на 2023 год </t>
  </si>
  <si>
    <t>099 2 02 30 02 4 04 5 780 150</t>
  </si>
  <si>
    <t>182 1 03 02 00 0 01 0 000 110</t>
  </si>
  <si>
    <t>182 1 03 02 23 0 01 0 000 110</t>
  </si>
  <si>
    <t>182 1 03 02 23 1 01 0 000 110</t>
  </si>
  <si>
    <t>182 1 03 02 24 0 01 0 000 110</t>
  </si>
  <si>
    <t>182 1 03 02 24 1 01 0 000 110</t>
  </si>
  <si>
    <t>182 1 03 02 25 0 01 0 000 110</t>
  </si>
  <si>
    <t>182 1 03 02 25 1 01 0 000 110</t>
  </si>
  <si>
    <t>182 1 03 02 26 0 01 0 000 110</t>
  </si>
  <si>
    <t>182 1 03 02 26 1 01 0 000 110</t>
  </si>
  <si>
    <t>000 2 02 49 99 9 00 0 000 150</t>
  </si>
  <si>
    <t>Прочие межбюджетные трансферты, передаваемые бюджетам</t>
  </si>
  <si>
    <t>099 2 02 49 99 9 04 0 000 150</t>
  </si>
  <si>
    <t>Прочие межбюджетные трансферты, передаваемые бюджетам городских округов</t>
  </si>
  <si>
    <t>019 2 18 04 03 0 04 0 200 150</t>
  </si>
  <si>
    <t>Доходы бюджетов городских округов от возврата иными организациями остатков субсидий прошлых лет (по средствам местного бюджета)</t>
  </si>
  <si>
    <t>000 2 18 04 03 0 04 0 000 150</t>
  </si>
  <si>
    <t>Доходы бюджетов городских округов от возврата иными организациями остатков субсидий прошлых лет</t>
  </si>
  <si>
    <t>000 2 18 00 00 0 00 0 000 000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</si>
  <si>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</si>
  <si>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000 2 18 00 00 0 00 0 000 150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</si>
  <si>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</si>
  <si>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000 2 18 00 00 0 04 0 000 150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</si>
  <si>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</si>
  <si>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000 2 18 04 00 0 04 0 000 150 </t>
  </si>
  <si>
    <t>Доходы бюджетов городских округов от возврата организациями остатков субсидий прошлых лет</t>
  </si>
  <si>
    <t>099 2 02 49 99 9 04 5 299 150</t>
  </si>
  <si>
    <t>Иные межбюджетные трансферты</t>
  </si>
  <si>
    <t>000 2 02 40 00 0 00 0 000 150</t>
  </si>
  <si>
    <t>000 2 02 25 49 7 00 0 000 150</t>
  </si>
  <si>
    <t>099 2 02 25 49 7 04 0 000 150</t>
  </si>
  <si>
    <t>Субсидии бюджетам городских округов на реализацию мероприятий по обеспечению жильем молодых семей</t>
  </si>
  <si>
    <t>099 2 02 30 02 4 04 7 676 150</t>
  </si>
  <si>
    <t>000 2 02 45 30 3 00 0 000 150</t>
  </si>
  <si>
    <t>099 2 02 45 30 3 04 0 000 150</t>
  </si>
  <si>
    <t>000 2 02 45 17 9 00 0 000 150</t>
  </si>
  <si>
    <t>099 2 02 45 17 9 04 0 000 150</t>
  </si>
  <si>
    <t>099 2 02 49 99 9 04 0 853 150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</si>
  <si>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</si>
  <si>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099 2 02 49 99 9 04 7 412 150</t>
  </si>
  <si>
    <t>099 2 02 49 99 9 04 7 418 150</t>
  </si>
  <si>
    <t>099 2 02 49 99 9 04 7 744 150</t>
  </si>
  <si>
    <t xml:space="preserve">Прочие межбюджетные трансферты, передаваемые бюджетам городских округов (на поддержку физкультурно-спортивных клубов по месту жительства) </t>
  </si>
  <si>
    <t>Субсидии бюджетам на реализацию мероприятий по обеспечению жильем молодых семей</t>
  </si>
  <si>
    <t xml:space="preserve">  от "13" декабря 2022 № 3/6-64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</si>
  <si>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</si>
  <si>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</si>
  <si>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</si>
  <si>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</si>
  <si>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Межбюджетные трансферты, передавемые бюджетам на проведение мероприятий по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</si>
  <si>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</si>
  <si>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</si>
  <si>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182 1 01 01 13 0 01 0 000 110</t>
  </si>
  <si>
    <t>182 1 01 01 12 0 01 0 000 110</t>
  </si>
  <si>
    <t>000 1 11 07 00 0 00 0 000 120</t>
  </si>
  <si>
    <t>000 1 11 07 01 0 00 0 000 120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</si>
  <si>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</si>
  <si>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</si>
  <si>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</si>
  <si>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015 1 11 07 01 4 04 0 000 120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</si>
  <si>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</si>
  <si>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</si>
  <si>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019 1 11 09 03 4 04 0 000 120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</si>
  <si>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</si>
  <si>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</si>
  <si>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158 1 11 09 04 4 04 0 500 120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</si>
  <si>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</si>
  <si>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</si>
  <si>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</si>
  <si>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</si>
  <si>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000 1 13 02 99 4 04 0 200 130</t>
  </si>
  <si>
    <t>Прочие доходы от компенсации затрат бюджетов городских округов (возврат дебиторской задолженности прошлых лет по средствам местного бюджета)</t>
  </si>
  <si>
    <t>015 1 13 02 99 4 04 0 200 130</t>
  </si>
  <si>
    <t>016 1 13 02 99 4 04 0 200 130</t>
  </si>
  <si>
    <t>018 1 13 02 99 4 04 0 200 130</t>
  </si>
  <si>
    <t>019 1 13 02 99 4 04 0 200 130</t>
  </si>
  <si>
    <t>021 1 13 02 99 4 04 0 200 130</t>
  </si>
  <si>
    <t>065 1 13 02 99 4 04 0 200 130</t>
  </si>
  <si>
    <t>066 1 13 02 99 4 04 0 200 130</t>
  </si>
  <si>
    <t>128 1 13 02 99 4 04 0 200 130</t>
  </si>
  <si>
    <t>158 1 13 02 99 4 04 0 200 130</t>
  </si>
  <si>
    <t>166 1 13 02 99 4 04 0 200 130</t>
  </si>
  <si>
    <t>181 1 13 02 99 4 04 0 200 130</t>
  </si>
  <si>
    <t>Прочие доходы от компенсации затрат бюджетов городских округов (возврат дебиторской задолженности прошлых лет по средствам краевого бюджета)</t>
  </si>
  <si>
    <t>000 1 13 02 99 4 04 0 400 130</t>
  </si>
  <si>
    <t>Прочие доходы от компенсации затрат бюджетов городских округов (иные поступления)</t>
  </si>
  <si>
    <t>015 1 13 02 99 4 04 0 400 130</t>
  </si>
  <si>
    <t>019 1 13 02 99 4 04 0 400 130</t>
  </si>
  <si>
    <t>019 1 13 02 99 4 04 0 100 130</t>
  </si>
  <si>
    <t>Прочие доходы от компенсации затрат бюджетов городских округов (возврат дебиторской задолженности прошлых лет по федеральным целевым средствам)</t>
  </si>
  <si>
    <t>019 1 13 02 99 4 04 0 300 130</t>
  </si>
  <si>
    <t>000 1 14 03 00 0 00 0 000 410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</si>
  <si>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</si>
  <si>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128 1 14 03 04 0 04 0 000 410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</si>
  <si>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</si>
  <si>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</si>
  <si>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</si>
  <si>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</si>
  <si>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182 1 01 02 10 0 01 0 000 110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</si>
  <si>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</si>
  <si>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182 1 01 02 13 0 01 0 000 110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</si>
  <si>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</si>
  <si>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182 1 01 02 14 0 01 0 000 110</t>
  </si>
  <si>
    <t>000 1 16 01 11 0 01 0 000 140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</si>
  <si>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</si>
  <si>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439 1 16 01 11 3 01 0 000 140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</si>
  <si>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</si>
  <si>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000 1 16 01 13 0 01 0 000 140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</si>
  <si>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</si>
  <si>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439 1 16 01 13 3 01 0 000 140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</si>
  <si>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</si>
  <si>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000 1 16 01 16 0 01 0 000 140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</si>
  <si>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</si>
  <si>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439 1 16 01 16 3 01 0 000 140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</si>
  <si>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</si>
  <si>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017 1 16 02 02 0 02 0 000 140</t>
  </si>
  <si>
    <t>009 1 16 07 01 0 04 0 000 140</t>
  </si>
  <si>
    <t>015 1 16 07 01 0 04 0 000 140</t>
  </si>
  <si>
    <t>016 1 16 07 01 0 04 0 000 140</t>
  </si>
  <si>
    <t>017 1 16 07 01 0 04 0 000 140</t>
  </si>
  <si>
    <t>019 1 16 07 01 0 04 0 000 140</t>
  </si>
  <si>
    <t>021 1 16 07 01 0 04 0 000 140</t>
  </si>
  <si>
    <t>018 1 16 07 01 0 04 0 000 140</t>
  </si>
  <si>
    <t>066 1 16 07 01 0 04 0 000 140</t>
  </si>
  <si>
    <t>128 1 16 07 01 0 04 0 000 140</t>
  </si>
  <si>
    <t>181 1 16 07 01 0 04 0 000 140</t>
  </si>
  <si>
    <t>018 1 16 07 09 0 04 0 000 140</t>
  </si>
  <si>
    <t>019 1 16 07 09 0 04 0 000 140</t>
  </si>
  <si>
    <t>128 1 16 07 09 0 04 0 000 140</t>
  </si>
  <si>
    <t>158 1 16 07 09 0 04 0 000 140</t>
  </si>
  <si>
    <t>015 1 16 07 09 0 04 0 000 140</t>
  </si>
  <si>
    <t>021 1 16 07 09 0 04 0 000 140</t>
  </si>
  <si>
    <t>019 1 16 10 03 1 04 0 000 140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</si>
  <si>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</si>
  <si>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000 1 16 10 10 0 00 0 000 140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</si>
  <si>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</si>
  <si>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019 1 16 10 10 0 04 0 000 140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</si>
  <si>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</si>
  <si>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000 1 16 10 12 0 00 0 000 140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</si>
  <si>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</si>
  <si>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000 1 16 10 12 3 01 0 000 140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</si>
  <si>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</si>
  <si>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000 1 16 10 12 3 01 0 041 140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</si>
  <si>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</si>
  <si>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000 1 16 10 10 0 04 0 000 140</t>
  </si>
  <si>
    <t>015 1 16 10 10 0 04 0 000 140</t>
  </si>
  <si>
    <t>019 1 16 10 12 3 01 0 041 140</t>
  </si>
  <si>
    <t>128 1 16 10 12 3 01 0 041 140</t>
  </si>
  <si>
    <t>158 1 16 10 12 3 01 0 041 140</t>
  </si>
  <si>
    <t>188 1 16 10 12 3 01 0 041 140</t>
  </si>
  <si>
    <t>021 1 16 10 12 3 01 0 041 140</t>
  </si>
  <si>
    <t>048 1 16 11 05 0 01 0 000 140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</si>
  <si>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</si>
  <si>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099 2 02 29 99 9 04 2 650 150</t>
  </si>
  <si>
    <t>Прочие субсидии бюджетам городских округов (на выполнение требований федеральных стандартов спортивной подготовки)</t>
  </si>
  <si>
    <t>099 2 02 29 99 9 04 2 654 150</t>
  </si>
  <si>
    <t>Прочие субсидии бюджетам городских округов (на развитие детско-юношеского спорта)</t>
  </si>
  <si>
    <t>099 2 02 29 99 9 04 7 398 150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</si>
  <si>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</si>
  <si>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099 2 02 29 99 9 04 7 482 150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</si>
  <si>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</si>
  <si>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099 2 02 29 99 9 04 7 486 150</t>
  </si>
  <si>
    <t>Прочие субсидии бюджетам городских округов (на оснащение музыкальными инструментами детских школ искусств)</t>
  </si>
  <si>
    <t>099 2 02 29 99 9 04 7 661 150</t>
  </si>
  <si>
    <t>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</si>
  <si>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099 2 02 29 99 9 04 7 662 150</t>
  </si>
  <si>
    <t>Прочие субсидии бюджетам городских округов (на поддержку деятельности муниципальных ресурсных центров поддержки добровольчества (волонтерства))</t>
  </si>
  <si>
    <t>099 2 02 29 99 9 04 7 668 150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</si>
  <si>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</si>
  <si>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городских округов на выполнение передаваемых полномочий субъектов Российской Федерации (на обеспечение отдыха и оздоровления детей, проживающих в Арктической зоне Российской Федерации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</si>
  <si>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</si>
  <si>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</si>
  <si>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организацию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</si>
  <si>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 (в соответствии с Законом края от 20 декабря 2007 года № 4-1089))</t>
  </si>
  <si>
    <t>Субвенции бюджетам городских округов на выполнение передаваемых полномочий субъектов Российской Федерации (на 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</si>
  <si>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</si>
  <si>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</si>
  <si>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</si>
  <si>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городских округов на выполнение передаваемых полномочий субъектов Российской Федерации (на организацию и обеспечение отдыха и оздоровления детей (в соответствии с Законом края от 19 апреля 2018 года № 5-1533))</t>
  </si>
  <si>
    <t xml:space="preserve">Субвенции бюджетам городских округов на выполнение передаваемых полномочий субъектов Российской Федерации (на осуществление мероприятий по оказанию помощи лицам, находящимся в состоянии алкогольного, наркотического или иного токсического опьянения) </t>
  </si>
  <si>
    <t>Субвенции бюджетам городских округов на выполнение передаваемых полномочий субъектов Российской Федерации (на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</si>
  <si>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Прочие межбюджетные трансферты бюджетам городских округов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</t>
  </si>
  <si>
    <t>Прочие межбюджетные трансферты, передаваемые бюджетам городских округов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</si>
  <si>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 xml:space="preserve">Прочие межбюджетные трансферты, передаваемые бюджетам городских округов (на содействия достижению и (или) поощрения достижения наилучших значений показателей эффективности деятельности органов местного самоуправления) </t>
  </si>
  <si>
    <t>Доходы бюджетов городских округов от возврата бюджетными учреждениями остатков субсидий прошлых лет (по средствам краевого бюджета)</t>
  </si>
  <si>
    <t>065 2 18 04 01 0 04 0 100 150</t>
  </si>
  <si>
    <t>000 2 18 04 01 0 04 0 200 150</t>
  </si>
  <si>
    <t>Доходы бюджетов городских округов от возврата бюджетными учреждениями остатков субсидий прошлых лет (по средствам местного бюджета)</t>
  </si>
  <si>
    <t>015 2 18 04 01 0 04 0 200 150</t>
  </si>
  <si>
    <t>065 2 18 04 01 0 04 0 200 150</t>
  </si>
  <si>
    <t>066 2 18 04 01 0 04 0 200 150</t>
  </si>
  <si>
    <t>000 2 18 04 02 0 04 0 000 150</t>
  </si>
  <si>
    <t>Доходы бюджетов городских округов от возврата автономными учреждениями остатков субсидий прошлых лет</t>
  </si>
  <si>
    <t>065 2 18 04 02 0 04 0 100 150</t>
  </si>
  <si>
    <t>Доходы бюджетов городских округов от возврата автономными учреждениями остатков субсидий прошлых лет (по средствам краевого бюджета)</t>
  </si>
  <si>
    <t>000 2 18 04 02 0 04 0 200 150</t>
  </si>
  <si>
    <t>Доходы бюджетов городских округов от возврата автономными учреждениями остатков субсидий прошлых лет (по средствам местного бюджета)</t>
  </si>
  <si>
    <t>015 2 18 04 02 0 04 0 200 150</t>
  </si>
  <si>
    <t>065 2 18 04 02 0 04 0 200 150</t>
  </si>
  <si>
    <t>019 2 18 04 01 0 04 0 200 150</t>
  </si>
  <si>
    <t>166 2 18 04 01 0 04 0 200 150</t>
  </si>
  <si>
    <t>000 2 18 04 01 0 04 0 000 150</t>
  </si>
  <si>
    <t>Доходы бюджетов городских округов от возврата бюджетными учреждениями остатков субсидий прошлых лет</t>
  </si>
  <si>
    <t>000 2 19 00 00 0 00 0 000 000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</si>
  <si>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</si>
  <si>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000 2 19 00 00 0 04 0 000 150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</si>
  <si>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</si>
  <si>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099 2 19 25 30 4 04 0 000 150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</si>
  <si>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</si>
  <si>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099 2 19 60 01 0 04 0 000 150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</si>
  <si>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</si>
  <si>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099 2 19 25 11 3 04 0 000 150</t>
  </si>
  <si>
    <t>Возврат остатков субсидий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из бюджетов городских округов</t>
  </si>
  <si>
    <t>099 2 19 25 55 5 04 0 000 150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</si>
  <si>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</si>
  <si>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</si>
  <si>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городских округов на выполнение передаваемых полномочий субъектов Российской Федерации (на решение вопросов социальной поддержки детей-сирот и детей, оставшихся без попечения родителей (в соответствии с Законом края от 27 декабря 2005 года № 17-4370))</t>
  </si>
  <si>
    <t>Приложение № 2</t>
  </si>
  <si>
    <t xml:space="preserve">  от "12" сентября 2023 № 9/6-246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</si>
</sst>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/>
    </xf>
    <xf numFmtId="165" fontId="6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0" xfId="0" applyFont="1" applyFill="1"/>
    <xf numFmtId="165" fontId="7" fillId="0" borderId="0" xfId="0" applyNumberFormat="1" applyFont="1" applyFill="1"/>
    <xf numFmtId="49" fontId="9" fillId="0" borderId="4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4" fontId="11" fillId="0" borderId="4" xfId="0" applyNumberFormat="1" applyFont="1" applyFill="1" applyBorder="1" applyAlignment="1">
      <alignment horizontal="justify"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4"/>
  <sheetViews>
    <sheetView tabSelected="1" view="pageBreakPreview" zoomScale="85" zoomScaleNormal="80" zoomScaleSheetLayoutView="85" workbookViewId="0">
      <selection activeCell="A5" sqref="A5"/>
    </sheetView>
  </sheetViews>
  <sheetFormatPr defaultColWidth="8.90625" defaultRowHeight="15.5" x14ac:dyDescent="0.35"/>
  <cols>
    <col min="1" max="1" width="38.6328125" style="3" customWidth="1"/>
    <col min="2" max="2" width="92.08984375" style="3" customWidth="1"/>
    <col min="3" max="3" width="19" style="3" customWidth="1"/>
    <col min="4" max="16384" width="8.90625" style="3"/>
  </cols>
  <sheetData>
    <row r="1" spans="1:3" ht="16.5" x14ac:dyDescent="0.35">
      <c r="A1" s="26" t="s">
        <v>561</v>
      </c>
      <c r="B1" s="26"/>
      <c r="C1" s="26"/>
    </row>
    <row r="2" spans="1:3" ht="16.5" x14ac:dyDescent="0.35">
      <c r="A2" s="26" t="s">
        <v>138</v>
      </c>
      <c r="B2" s="26"/>
      <c r="C2" s="26"/>
    </row>
    <row r="3" spans="1:3" ht="16.5" x14ac:dyDescent="0.35">
      <c r="A3" s="26" t="s">
        <v>139</v>
      </c>
      <c r="B3" s="26"/>
      <c r="C3" s="26"/>
    </row>
    <row r="4" spans="1:3" ht="16.5" x14ac:dyDescent="0.35">
      <c r="A4" s="26" t="s">
        <v>562</v>
      </c>
      <c r="B4" s="26"/>
      <c r="C4" s="26"/>
    </row>
    <row r="5" spans="1:3" ht="16.5" x14ac:dyDescent="0.35">
      <c r="A5" s="18"/>
      <c r="B5" s="18"/>
      <c r="C5" s="18"/>
    </row>
    <row r="6" spans="1:3" ht="16.5" x14ac:dyDescent="0.35">
      <c r="A6" s="26" t="s">
        <v>326</v>
      </c>
      <c r="B6" s="26"/>
      <c r="C6" s="26"/>
    </row>
    <row r="7" spans="1:3" ht="16.5" x14ac:dyDescent="0.35">
      <c r="A7" s="26" t="s">
        <v>138</v>
      </c>
      <c r="B7" s="26"/>
      <c r="C7" s="26"/>
    </row>
    <row r="8" spans="1:3" ht="16.5" x14ac:dyDescent="0.35">
      <c r="A8" s="26" t="s">
        <v>139</v>
      </c>
      <c r="B8" s="26"/>
      <c r="C8" s="26"/>
    </row>
    <row r="9" spans="1:3" ht="16.5" x14ac:dyDescent="0.35">
      <c r="A9" s="26" t="s">
        <v>388</v>
      </c>
      <c r="B9" s="26"/>
      <c r="C9" s="26"/>
    </row>
    <row r="10" spans="1:3" ht="15" customHeight="1" x14ac:dyDescent="0.35"/>
    <row r="12" spans="1:3" ht="40.5" customHeight="1" x14ac:dyDescent="0.35">
      <c r="A12" s="25" t="s">
        <v>343</v>
      </c>
      <c r="B12" s="25"/>
      <c r="C12" s="25"/>
    </row>
    <row r="13" spans="1:3" x14ac:dyDescent="0.35">
      <c r="A13" s="1"/>
      <c r="B13" s="1"/>
      <c r="C13" s="1"/>
    </row>
    <row r="14" spans="1:3" ht="16.5" x14ac:dyDescent="0.35">
      <c r="A14" s="2"/>
      <c r="B14" s="2"/>
      <c r="C14" s="7" t="s">
        <v>140</v>
      </c>
    </row>
    <row r="15" spans="1:3" ht="41.25" customHeight="1" x14ac:dyDescent="0.35">
      <c r="A15" s="19" t="s">
        <v>137</v>
      </c>
      <c r="B15" s="19" t="s">
        <v>149</v>
      </c>
      <c r="C15" s="20" t="s">
        <v>141</v>
      </c>
    </row>
    <row r="16" spans="1:3" ht="18" x14ac:dyDescent="0.35">
      <c r="A16" s="17" t="s">
        <v>0</v>
      </c>
      <c r="B16" s="17" t="s">
        <v>1</v>
      </c>
      <c r="C16" s="17" t="s">
        <v>2</v>
      </c>
    </row>
    <row r="17" spans="1:3" ht="21" customHeight="1" x14ac:dyDescent="0.35">
      <c r="A17" s="9" t="s">
        <v>68</v>
      </c>
      <c r="B17" s="10" t="s">
        <v>3</v>
      </c>
      <c r="C17" s="21">
        <f>C18+C34+C44+C54+C62+C69+C98+C105+C134+C145</f>
        <v>18859162.600000001</v>
      </c>
    </row>
    <row r="18" spans="1:3" ht="21" customHeight="1" x14ac:dyDescent="0.35">
      <c r="A18" s="9" t="s">
        <v>69</v>
      </c>
      <c r="B18" s="10" t="s">
        <v>4</v>
      </c>
      <c r="C18" s="21">
        <f>C19+C25</f>
        <v>14551945</v>
      </c>
    </row>
    <row r="19" spans="1:3" ht="21.75" customHeight="1" x14ac:dyDescent="0.35">
      <c r="A19" s="11" t="s">
        <v>70</v>
      </c>
      <c r="B19" s="12" t="s">
        <v>5</v>
      </c>
      <c r="C19" s="8">
        <f>C20+C23+C24</f>
        <v>7093755.8999999994</v>
      </c>
    </row>
    <row r="20" spans="1:3" ht="40.5" customHeight="1" x14ac:dyDescent="0.35">
      <c r="A20" s="11" t="s">
        <v>71</v>
      </c>
      <c r="B20" s="12" t="s">
        <v>6</v>
      </c>
      <c r="C20" s="8">
        <f>C21+C22</f>
        <v>1749452.8</v>
      </c>
    </row>
    <row r="21" spans="1:3" ht="144" x14ac:dyDescent="0.35">
      <c r="A21" s="11" t="s">
        <v>72</v>
      </c>
      <c r="B21" s="12" t="s">
        <v>389</v>
      </c>
      <c r="C21" s="8">
        <v>1032399.8</v>
      </c>
    </row>
    <row r="22" spans="1:3" ht="90" x14ac:dyDescent="0.35">
      <c r="A22" s="11" t="s">
        <v>73</v>
      </c>
      <c r="B22" s="12" t="s">
        <v>390</v>
      </c>
      <c r="C22" s="8">
        <v>717053</v>
      </c>
    </row>
    <row r="23" spans="1:3" ht="150.75" customHeight="1" x14ac:dyDescent="0.35">
      <c r="A23" s="11" t="s">
        <v>397</v>
      </c>
      <c r="B23" s="12" t="s">
        <v>391</v>
      </c>
      <c r="C23" s="8">
        <v>4909581.0999999996</v>
      </c>
    </row>
    <row r="24" spans="1:3" ht="134.25" customHeight="1" x14ac:dyDescent="0.35">
      <c r="A24" s="11" t="s">
        <v>396</v>
      </c>
      <c r="B24" s="12" t="s">
        <v>392</v>
      </c>
      <c r="C24" s="8">
        <v>434722</v>
      </c>
    </row>
    <row r="25" spans="1:3" ht="21.75" customHeight="1" x14ac:dyDescent="0.35">
      <c r="A25" s="11" t="s">
        <v>74</v>
      </c>
      <c r="B25" s="12" t="s">
        <v>7</v>
      </c>
      <c r="C25" s="8">
        <f>C26+C27+C28+C29+C30+C31+C32+C33</f>
        <v>7458189.1000000006</v>
      </c>
    </row>
    <row r="26" spans="1:3" ht="102" customHeight="1" x14ac:dyDescent="0.35">
      <c r="A26" s="11" t="s">
        <v>75</v>
      </c>
      <c r="B26" s="12" t="s">
        <v>439</v>
      </c>
      <c r="C26" s="8">
        <v>6475499.2000000002</v>
      </c>
    </row>
    <row r="27" spans="1:3" ht="112.5" customHeight="1" x14ac:dyDescent="0.35">
      <c r="A27" s="11" t="s">
        <v>76</v>
      </c>
      <c r="B27" s="12" t="s">
        <v>150</v>
      </c>
      <c r="C27" s="8">
        <v>18219.900000000001</v>
      </c>
    </row>
    <row r="28" spans="1:3" ht="39.75" customHeight="1" x14ac:dyDescent="0.35">
      <c r="A28" s="11" t="s">
        <v>77</v>
      </c>
      <c r="B28" s="12" t="s">
        <v>8</v>
      </c>
      <c r="C28" s="8">
        <v>33486.6</v>
      </c>
    </row>
    <row r="29" spans="1:3" ht="96" customHeight="1" x14ac:dyDescent="0.35">
      <c r="A29" s="11" t="s">
        <v>78</v>
      </c>
      <c r="B29" s="12" t="s">
        <v>9</v>
      </c>
      <c r="C29" s="8">
        <v>9834.2000000000007</v>
      </c>
    </row>
    <row r="30" spans="1:3" ht="126" x14ac:dyDescent="0.35">
      <c r="A30" s="4" t="s">
        <v>196</v>
      </c>
      <c r="B30" s="12" t="s">
        <v>440</v>
      </c>
      <c r="C30" s="22">
        <v>329122.59999999998</v>
      </c>
    </row>
    <row r="31" spans="1:3" ht="108" x14ac:dyDescent="0.35">
      <c r="A31" s="4" t="s">
        <v>442</v>
      </c>
      <c r="B31" s="6" t="s">
        <v>441</v>
      </c>
      <c r="C31" s="22">
        <v>169</v>
      </c>
    </row>
    <row r="32" spans="1:3" ht="54" x14ac:dyDescent="0.35">
      <c r="A32" s="4" t="s">
        <v>444</v>
      </c>
      <c r="B32" s="6" t="s">
        <v>443</v>
      </c>
      <c r="C32" s="22">
        <v>24068.2</v>
      </c>
    </row>
    <row r="33" spans="1:3" ht="54" x14ac:dyDescent="0.35">
      <c r="A33" s="4" t="s">
        <v>446</v>
      </c>
      <c r="B33" s="6" t="s">
        <v>445</v>
      </c>
      <c r="C33" s="22">
        <v>567789.4</v>
      </c>
    </row>
    <row r="34" spans="1:3" ht="39.75" customHeight="1" x14ac:dyDescent="0.35">
      <c r="A34" s="9" t="s">
        <v>79</v>
      </c>
      <c r="B34" s="10" t="s">
        <v>10</v>
      </c>
      <c r="C34" s="21">
        <f>C35</f>
        <v>64229.099999999991</v>
      </c>
    </row>
    <row r="35" spans="1:3" ht="39.75" customHeight="1" x14ac:dyDescent="0.35">
      <c r="A35" s="11" t="s">
        <v>345</v>
      </c>
      <c r="B35" s="12" t="s">
        <v>11</v>
      </c>
      <c r="C35" s="8">
        <f>C36+C38+C40+C42</f>
        <v>64229.099999999991</v>
      </c>
    </row>
    <row r="36" spans="1:3" ht="77.25" customHeight="1" x14ac:dyDescent="0.35">
      <c r="A36" s="4" t="s">
        <v>346</v>
      </c>
      <c r="B36" s="6" t="s">
        <v>12</v>
      </c>
      <c r="C36" s="22">
        <f>C37</f>
        <v>34238.5</v>
      </c>
    </row>
    <row r="37" spans="1:3" ht="114.75" customHeight="1" x14ac:dyDescent="0.35">
      <c r="A37" s="4" t="s">
        <v>347</v>
      </c>
      <c r="B37" s="6" t="s">
        <v>197</v>
      </c>
      <c r="C37" s="22">
        <v>34238.5</v>
      </c>
    </row>
    <row r="38" spans="1:3" ht="96.75" customHeight="1" x14ac:dyDescent="0.35">
      <c r="A38" s="4" t="s">
        <v>348</v>
      </c>
      <c r="B38" s="6" t="s">
        <v>13</v>
      </c>
      <c r="C38" s="22">
        <f>C39</f>
        <v>163.19999999999999</v>
      </c>
    </row>
    <row r="39" spans="1:3" ht="132.75" customHeight="1" x14ac:dyDescent="0.35">
      <c r="A39" s="4" t="s">
        <v>349</v>
      </c>
      <c r="B39" s="6" t="s">
        <v>198</v>
      </c>
      <c r="C39" s="22">
        <v>163.19999999999999</v>
      </c>
    </row>
    <row r="40" spans="1:3" ht="78" customHeight="1" x14ac:dyDescent="0.35">
      <c r="A40" s="4" t="s">
        <v>350</v>
      </c>
      <c r="B40" s="6" t="s">
        <v>14</v>
      </c>
      <c r="C40" s="22">
        <f>C41</f>
        <v>33592.6</v>
      </c>
    </row>
    <row r="41" spans="1:3" ht="115.5" customHeight="1" x14ac:dyDescent="0.35">
      <c r="A41" s="4" t="s">
        <v>351</v>
      </c>
      <c r="B41" s="6" t="s">
        <v>199</v>
      </c>
      <c r="C41" s="22">
        <v>33592.6</v>
      </c>
    </row>
    <row r="42" spans="1:3" ht="78.75" customHeight="1" x14ac:dyDescent="0.35">
      <c r="A42" s="4" t="s">
        <v>352</v>
      </c>
      <c r="B42" s="6" t="s">
        <v>15</v>
      </c>
      <c r="C42" s="22">
        <f>C43</f>
        <v>-3765.2</v>
      </c>
    </row>
    <row r="43" spans="1:3" ht="114.75" customHeight="1" x14ac:dyDescent="0.35">
      <c r="A43" s="4" t="s">
        <v>353</v>
      </c>
      <c r="B43" s="6" t="s">
        <v>200</v>
      </c>
      <c r="C43" s="22">
        <v>-3765.2</v>
      </c>
    </row>
    <row r="44" spans="1:3" ht="21" customHeight="1" x14ac:dyDescent="0.35">
      <c r="A44" s="9" t="s">
        <v>80</v>
      </c>
      <c r="B44" s="10" t="s">
        <v>16</v>
      </c>
      <c r="C44" s="21">
        <f>C45+C50+C52</f>
        <v>1149874.3999999999</v>
      </c>
    </row>
    <row r="45" spans="1:3" ht="37.5" customHeight="1" x14ac:dyDescent="0.35">
      <c r="A45" s="4" t="s">
        <v>194</v>
      </c>
      <c r="B45" s="6" t="s">
        <v>195</v>
      </c>
      <c r="C45" s="22">
        <f>C46+C48</f>
        <v>1055155.3999999999</v>
      </c>
    </row>
    <row r="46" spans="1:3" ht="37.5" customHeight="1" x14ac:dyDescent="0.35">
      <c r="A46" s="4" t="s">
        <v>201</v>
      </c>
      <c r="B46" s="6" t="s">
        <v>202</v>
      </c>
      <c r="C46" s="22">
        <f>C47</f>
        <v>817406.4</v>
      </c>
    </row>
    <row r="47" spans="1:3" ht="37.5" customHeight="1" x14ac:dyDescent="0.35">
      <c r="A47" s="4" t="s">
        <v>203</v>
      </c>
      <c r="B47" s="6" t="s">
        <v>202</v>
      </c>
      <c r="C47" s="22">
        <v>817406.4</v>
      </c>
    </row>
    <row r="48" spans="1:3" ht="37.5" customHeight="1" x14ac:dyDescent="0.35">
      <c r="A48" s="4" t="s">
        <v>204</v>
      </c>
      <c r="B48" s="6" t="s">
        <v>205</v>
      </c>
      <c r="C48" s="22">
        <f>C49</f>
        <v>237749</v>
      </c>
    </row>
    <row r="49" spans="1:3" ht="78" customHeight="1" x14ac:dyDescent="0.35">
      <c r="A49" s="4" t="s">
        <v>206</v>
      </c>
      <c r="B49" s="6" t="s">
        <v>207</v>
      </c>
      <c r="C49" s="22">
        <v>237749</v>
      </c>
    </row>
    <row r="50" spans="1:3" ht="18" x14ac:dyDescent="0.35">
      <c r="A50" s="4" t="s">
        <v>332</v>
      </c>
      <c r="B50" s="6" t="s">
        <v>331</v>
      </c>
      <c r="C50" s="22">
        <f>C51</f>
        <v>1326.8</v>
      </c>
    </row>
    <row r="51" spans="1:3" ht="18" x14ac:dyDescent="0.35">
      <c r="A51" s="4" t="s">
        <v>333</v>
      </c>
      <c r="B51" s="6" t="s">
        <v>331</v>
      </c>
      <c r="C51" s="22">
        <v>1326.8</v>
      </c>
    </row>
    <row r="52" spans="1:3" ht="18" x14ac:dyDescent="0.35">
      <c r="A52" s="11" t="s">
        <v>81</v>
      </c>
      <c r="B52" s="12" t="s">
        <v>17</v>
      </c>
      <c r="C52" s="8">
        <f>C53</f>
        <v>93392.2</v>
      </c>
    </row>
    <row r="53" spans="1:3" ht="38.25" customHeight="1" x14ac:dyDescent="0.35">
      <c r="A53" s="11" t="s">
        <v>82</v>
      </c>
      <c r="B53" s="12" t="s">
        <v>18</v>
      </c>
      <c r="C53" s="8">
        <v>93392.2</v>
      </c>
    </row>
    <row r="54" spans="1:3" ht="21" customHeight="1" x14ac:dyDescent="0.35">
      <c r="A54" s="9" t="s">
        <v>83</v>
      </c>
      <c r="B54" s="10" t="s">
        <v>19</v>
      </c>
      <c r="C54" s="21">
        <f>C55+C57</f>
        <v>77847.8</v>
      </c>
    </row>
    <row r="55" spans="1:3" ht="21" customHeight="1" x14ac:dyDescent="0.35">
      <c r="A55" s="11" t="s">
        <v>84</v>
      </c>
      <c r="B55" s="12" t="s">
        <v>20</v>
      </c>
      <c r="C55" s="8">
        <f>C56</f>
        <v>59414</v>
      </c>
    </row>
    <row r="56" spans="1:3" ht="39.75" customHeight="1" x14ac:dyDescent="0.35">
      <c r="A56" s="11" t="s">
        <v>85</v>
      </c>
      <c r="B56" s="12" t="s">
        <v>21</v>
      </c>
      <c r="C56" s="8">
        <v>59414</v>
      </c>
    </row>
    <row r="57" spans="1:3" ht="19.5" customHeight="1" x14ac:dyDescent="0.35">
      <c r="A57" s="11" t="s">
        <v>86</v>
      </c>
      <c r="B57" s="12" t="s">
        <v>22</v>
      </c>
      <c r="C57" s="8">
        <f>C58+C60</f>
        <v>18433.8</v>
      </c>
    </row>
    <row r="58" spans="1:3" ht="19.5" customHeight="1" x14ac:dyDescent="0.35">
      <c r="A58" s="11" t="s">
        <v>87</v>
      </c>
      <c r="B58" s="12" t="s">
        <v>23</v>
      </c>
      <c r="C58" s="8">
        <f>C59</f>
        <v>11088.9</v>
      </c>
    </row>
    <row r="59" spans="1:3" ht="36.75" customHeight="1" x14ac:dyDescent="0.35">
      <c r="A59" s="11" t="s">
        <v>88</v>
      </c>
      <c r="B59" s="12" t="s">
        <v>24</v>
      </c>
      <c r="C59" s="8">
        <v>11088.9</v>
      </c>
    </row>
    <row r="60" spans="1:3" ht="19.5" customHeight="1" x14ac:dyDescent="0.35">
      <c r="A60" s="11" t="s">
        <v>89</v>
      </c>
      <c r="B60" s="12" t="s">
        <v>25</v>
      </c>
      <c r="C60" s="8">
        <f>C61</f>
        <v>7344.9</v>
      </c>
    </row>
    <row r="61" spans="1:3" ht="36.75" customHeight="1" x14ac:dyDescent="0.35">
      <c r="A61" s="11" t="s">
        <v>90</v>
      </c>
      <c r="B61" s="12" t="s">
        <v>26</v>
      </c>
      <c r="C61" s="8">
        <v>7344.9</v>
      </c>
    </row>
    <row r="62" spans="1:3" ht="21" customHeight="1" x14ac:dyDescent="0.35">
      <c r="A62" s="9" t="s">
        <v>91</v>
      </c>
      <c r="B62" s="10" t="s">
        <v>27</v>
      </c>
      <c r="C62" s="21">
        <f>C63+C65+C67</f>
        <v>53993.299999999996</v>
      </c>
    </row>
    <row r="63" spans="1:3" ht="38.25" customHeight="1" x14ac:dyDescent="0.35">
      <c r="A63" s="11" t="s">
        <v>93</v>
      </c>
      <c r="B63" s="12" t="s">
        <v>28</v>
      </c>
      <c r="C63" s="8">
        <f>C64</f>
        <v>53916.6</v>
      </c>
    </row>
    <row r="64" spans="1:3" ht="54" x14ac:dyDescent="0.35">
      <c r="A64" s="11" t="s">
        <v>92</v>
      </c>
      <c r="B64" s="12" t="s">
        <v>29</v>
      </c>
      <c r="C64" s="8">
        <v>53916.6</v>
      </c>
    </row>
    <row r="65" spans="1:3" ht="56.25" customHeight="1" x14ac:dyDescent="0.35">
      <c r="A65" s="4" t="s">
        <v>208</v>
      </c>
      <c r="B65" s="6" t="s">
        <v>209</v>
      </c>
      <c r="C65" s="8">
        <f>C66</f>
        <v>21.7</v>
      </c>
    </row>
    <row r="66" spans="1:3" ht="72" x14ac:dyDescent="0.35">
      <c r="A66" s="4" t="s">
        <v>210</v>
      </c>
      <c r="B66" s="6" t="s">
        <v>211</v>
      </c>
      <c r="C66" s="8">
        <v>21.7</v>
      </c>
    </row>
    <row r="67" spans="1:3" ht="40.5" customHeight="1" x14ac:dyDescent="0.35">
      <c r="A67" s="4" t="s">
        <v>94</v>
      </c>
      <c r="B67" s="6" t="s">
        <v>30</v>
      </c>
      <c r="C67" s="22">
        <f>C68</f>
        <v>55</v>
      </c>
    </row>
    <row r="68" spans="1:3" ht="39" customHeight="1" x14ac:dyDescent="0.35">
      <c r="A68" s="4" t="s">
        <v>95</v>
      </c>
      <c r="B68" s="6" t="s">
        <v>31</v>
      </c>
      <c r="C68" s="22">
        <v>55</v>
      </c>
    </row>
    <row r="69" spans="1:3" ht="38.25" customHeight="1" x14ac:dyDescent="0.35">
      <c r="A69" s="9" t="s">
        <v>96</v>
      </c>
      <c r="B69" s="10" t="s">
        <v>32</v>
      </c>
      <c r="C69" s="21">
        <f>C70+C79+C84+C87</f>
        <v>1092187.6000000001</v>
      </c>
    </row>
    <row r="70" spans="1:3" ht="93.75" customHeight="1" x14ac:dyDescent="0.35">
      <c r="A70" s="11" t="s">
        <v>97</v>
      </c>
      <c r="B70" s="12" t="s">
        <v>33</v>
      </c>
      <c r="C70" s="8">
        <f>C71+C73+C75+C77</f>
        <v>930791.3</v>
      </c>
    </row>
    <row r="71" spans="1:3" ht="77.25" customHeight="1" x14ac:dyDescent="0.35">
      <c r="A71" s="11" t="s">
        <v>98</v>
      </c>
      <c r="B71" s="12" t="s">
        <v>34</v>
      </c>
      <c r="C71" s="8">
        <f>C72</f>
        <v>803512.8</v>
      </c>
    </row>
    <row r="72" spans="1:3" ht="77.25" customHeight="1" x14ac:dyDescent="0.35">
      <c r="A72" s="11" t="s">
        <v>99</v>
      </c>
      <c r="B72" s="12" t="s">
        <v>35</v>
      </c>
      <c r="C72" s="8">
        <v>803512.8</v>
      </c>
    </row>
    <row r="73" spans="1:3" ht="76.5" customHeight="1" x14ac:dyDescent="0.35">
      <c r="A73" s="11" t="s">
        <v>100</v>
      </c>
      <c r="B73" s="12" t="s">
        <v>36</v>
      </c>
      <c r="C73" s="8">
        <f>C74</f>
        <v>1773.3</v>
      </c>
    </row>
    <row r="74" spans="1:3" ht="79.5" customHeight="1" x14ac:dyDescent="0.35">
      <c r="A74" s="11" t="s">
        <v>101</v>
      </c>
      <c r="B74" s="12" t="s">
        <v>37</v>
      </c>
      <c r="C74" s="8">
        <v>1773.3</v>
      </c>
    </row>
    <row r="75" spans="1:3" ht="95.25" customHeight="1" x14ac:dyDescent="0.35">
      <c r="A75" s="11" t="s">
        <v>142</v>
      </c>
      <c r="B75" s="6" t="s">
        <v>212</v>
      </c>
      <c r="C75" s="8">
        <f>C76</f>
        <v>1520.6</v>
      </c>
    </row>
    <row r="76" spans="1:3" ht="75.75" customHeight="1" x14ac:dyDescent="0.35">
      <c r="A76" s="11" t="s">
        <v>143</v>
      </c>
      <c r="B76" s="6" t="s">
        <v>144</v>
      </c>
      <c r="C76" s="8">
        <v>1520.6</v>
      </c>
    </row>
    <row r="77" spans="1:3" ht="39" customHeight="1" x14ac:dyDescent="0.35">
      <c r="A77" s="11" t="s">
        <v>102</v>
      </c>
      <c r="B77" s="12" t="s">
        <v>38</v>
      </c>
      <c r="C77" s="8">
        <f>C78</f>
        <v>123984.6</v>
      </c>
    </row>
    <row r="78" spans="1:3" ht="39" customHeight="1" x14ac:dyDescent="0.35">
      <c r="A78" s="11" t="s">
        <v>103</v>
      </c>
      <c r="B78" s="12" t="s">
        <v>39</v>
      </c>
      <c r="C78" s="8">
        <v>123984.6</v>
      </c>
    </row>
    <row r="79" spans="1:3" ht="43.5" customHeight="1" x14ac:dyDescent="0.35">
      <c r="A79" s="4" t="s">
        <v>213</v>
      </c>
      <c r="B79" s="6" t="s">
        <v>214</v>
      </c>
      <c r="C79" s="22">
        <f>C80+C82</f>
        <v>1157.8</v>
      </c>
    </row>
    <row r="80" spans="1:3" ht="43.5" customHeight="1" x14ac:dyDescent="0.35">
      <c r="A80" s="4" t="s">
        <v>215</v>
      </c>
      <c r="B80" s="6" t="s">
        <v>216</v>
      </c>
      <c r="C80" s="22">
        <f>C81</f>
        <v>1157.0999999999999</v>
      </c>
    </row>
    <row r="81" spans="1:3" ht="111.75" customHeight="1" x14ac:dyDescent="0.35">
      <c r="A81" s="4" t="s">
        <v>217</v>
      </c>
      <c r="B81" s="6" t="s">
        <v>218</v>
      </c>
      <c r="C81" s="22">
        <v>1157.0999999999999</v>
      </c>
    </row>
    <row r="82" spans="1:3" ht="39" customHeight="1" x14ac:dyDescent="0.35">
      <c r="A82" s="4" t="s">
        <v>279</v>
      </c>
      <c r="B82" s="6" t="s">
        <v>286</v>
      </c>
      <c r="C82" s="22">
        <f>C83</f>
        <v>0.7</v>
      </c>
    </row>
    <row r="83" spans="1:3" ht="94.5" customHeight="1" x14ac:dyDescent="0.35">
      <c r="A83" s="4" t="s">
        <v>280</v>
      </c>
      <c r="B83" s="6" t="s">
        <v>287</v>
      </c>
      <c r="C83" s="22">
        <v>0.7</v>
      </c>
    </row>
    <row r="84" spans="1:3" ht="18" x14ac:dyDescent="0.35">
      <c r="A84" s="4" t="s">
        <v>398</v>
      </c>
      <c r="B84" s="23" t="s">
        <v>400</v>
      </c>
      <c r="C84" s="22">
        <f>C85</f>
        <v>1232</v>
      </c>
    </row>
    <row r="85" spans="1:3" ht="54" x14ac:dyDescent="0.35">
      <c r="A85" s="4" t="s">
        <v>399</v>
      </c>
      <c r="B85" s="23" t="s">
        <v>401</v>
      </c>
      <c r="C85" s="22">
        <f>C86</f>
        <v>1232</v>
      </c>
    </row>
    <row r="86" spans="1:3" ht="54" x14ac:dyDescent="0.35">
      <c r="A86" s="4" t="s">
        <v>403</v>
      </c>
      <c r="B86" s="23" t="s">
        <v>402</v>
      </c>
      <c r="C86" s="22">
        <v>1232</v>
      </c>
    </row>
    <row r="87" spans="1:3" ht="78" customHeight="1" x14ac:dyDescent="0.35">
      <c r="A87" s="11" t="s">
        <v>104</v>
      </c>
      <c r="B87" s="12" t="s">
        <v>40</v>
      </c>
      <c r="C87" s="8">
        <f>C88+C90+C96</f>
        <v>159006.5</v>
      </c>
    </row>
    <row r="88" spans="1:3" ht="36" x14ac:dyDescent="0.35">
      <c r="A88" s="11" t="s">
        <v>404</v>
      </c>
      <c r="B88" s="6" t="s">
        <v>405</v>
      </c>
      <c r="C88" s="22">
        <f>C89</f>
        <v>5</v>
      </c>
    </row>
    <row r="89" spans="1:3" ht="36" x14ac:dyDescent="0.35">
      <c r="A89" s="11" t="s">
        <v>406</v>
      </c>
      <c r="B89" s="6" t="s">
        <v>407</v>
      </c>
      <c r="C89" s="22">
        <v>5</v>
      </c>
    </row>
    <row r="90" spans="1:3" ht="78" customHeight="1" x14ac:dyDescent="0.35">
      <c r="A90" s="11" t="s">
        <v>105</v>
      </c>
      <c r="B90" s="12" t="s">
        <v>41</v>
      </c>
      <c r="C90" s="8">
        <f t="shared" ref="C90" si="0">C91</f>
        <v>156939.1</v>
      </c>
    </row>
    <row r="91" spans="1:3" ht="78" customHeight="1" x14ac:dyDescent="0.35">
      <c r="A91" s="11" t="s">
        <v>106</v>
      </c>
      <c r="B91" s="12" t="s">
        <v>42</v>
      </c>
      <c r="C91" s="8">
        <f>C92+C93+C94+C95</f>
        <v>156939.1</v>
      </c>
    </row>
    <row r="92" spans="1:3" ht="95.25" customHeight="1" x14ac:dyDescent="0.35">
      <c r="A92" s="11" t="s">
        <v>107</v>
      </c>
      <c r="B92" s="12" t="s">
        <v>272</v>
      </c>
      <c r="C92" s="8">
        <v>81372.800000000003</v>
      </c>
    </row>
    <row r="93" spans="1:3" ht="90" x14ac:dyDescent="0.35">
      <c r="A93" s="11" t="s">
        <v>108</v>
      </c>
      <c r="B93" s="6" t="s">
        <v>192</v>
      </c>
      <c r="C93" s="8">
        <v>54180.3</v>
      </c>
    </row>
    <row r="94" spans="1:3" ht="90" x14ac:dyDescent="0.35">
      <c r="A94" s="11" t="s">
        <v>109</v>
      </c>
      <c r="B94" s="6" t="s">
        <v>193</v>
      </c>
      <c r="C94" s="8">
        <v>11665.1</v>
      </c>
    </row>
    <row r="95" spans="1:3" ht="72" x14ac:dyDescent="0.35">
      <c r="A95" s="11" t="s">
        <v>409</v>
      </c>
      <c r="B95" s="6" t="s">
        <v>408</v>
      </c>
      <c r="C95" s="22">
        <v>9720.9</v>
      </c>
    </row>
    <row r="96" spans="1:3" ht="90" x14ac:dyDescent="0.35">
      <c r="A96" s="4" t="s">
        <v>219</v>
      </c>
      <c r="B96" s="6" t="s">
        <v>220</v>
      </c>
      <c r="C96" s="22">
        <f>C97</f>
        <v>2062.4</v>
      </c>
    </row>
    <row r="97" spans="1:3" ht="94.5" customHeight="1" x14ac:dyDescent="0.35">
      <c r="A97" s="4" t="s">
        <v>273</v>
      </c>
      <c r="B97" s="6" t="s">
        <v>221</v>
      </c>
      <c r="C97" s="22">
        <v>2062.4</v>
      </c>
    </row>
    <row r="98" spans="1:3" ht="21" customHeight="1" x14ac:dyDescent="0.35">
      <c r="A98" s="9" t="s">
        <v>111</v>
      </c>
      <c r="B98" s="10" t="s">
        <v>43</v>
      </c>
      <c r="C98" s="21">
        <f>C99</f>
        <v>904969.1</v>
      </c>
    </row>
    <row r="99" spans="1:3" ht="19.5" customHeight="1" x14ac:dyDescent="0.35">
      <c r="A99" s="11" t="s">
        <v>112</v>
      </c>
      <c r="B99" s="12" t="s">
        <v>44</v>
      </c>
      <c r="C99" s="8">
        <f>C100+C101+C102</f>
        <v>904969.1</v>
      </c>
    </row>
    <row r="100" spans="1:3" ht="39.75" customHeight="1" x14ac:dyDescent="0.35">
      <c r="A100" s="11" t="s">
        <v>113</v>
      </c>
      <c r="B100" s="12" t="s">
        <v>110</v>
      </c>
      <c r="C100" s="8">
        <v>253361.6</v>
      </c>
    </row>
    <row r="101" spans="1:3" ht="19.5" customHeight="1" x14ac:dyDescent="0.35">
      <c r="A101" s="11" t="s">
        <v>114</v>
      </c>
      <c r="B101" s="12" t="s">
        <v>45</v>
      </c>
      <c r="C101" s="8">
        <v>147968</v>
      </c>
    </row>
    <row r="102" spans="1:3" ht="19.5" customHeight="1" x14ac:dyDescent="0.35">
      <c r="A102" s="11" t="s">
        <v>115</v>
      </c>
      <c r="B102" s="12" t="s">
        <v>46</v>
      </c>
      <c r="C102" s="8">
        <f>C103+C104</f>
        <v>503639.5</v>
      </c>
    </row>
    <row r="103" spans="1:3" ht="19.5" customHeight="1" x14ac:dyDescent="0.35">
      <c r="A103" s="11" t="s">
        <v>155</v>
      </c>
      <c r="B103" s="12" t="s">
        <v>156</v>
      </c>
      <c r="C103" s="8">
        <v>501400.2</v>
      </c>
    </row>
    <row r="104" spans="1:3" ht="19.5" customHeight="1" x14ac:dyDescent="0.35">
      <c r="A104" s="4" t="s">
        <v>169</v>
      </c>
      <c r="B104" s="6" t="s">
        <v>170</v>
      </c>
      <c r="C104" s="22">
        <v>2239.3000000000002</v>
      </c>
    </row>
    <row r="105" spans="1:3" ht="35" x14ac:dyDescent="0.35">
      <c r="A105" s="9" t="s">
        <v>116</v>
      </c>
      <c r="B105" s="10" t="s">
        <v>154</v>
      </c>
      <c r="C105" s="21">
        <f>C106+C109</f>
        <v>53399.899999999994</v>
      </c>
    </row>
    <row r="106" spans="1:3" ht="20.25" customHeight="1" x14ac:dyDescent="0.35">
      <c r="A106" s="11" t="s">
        <v>123</v>
      </c>
      <c r="B106" s="12" t="s">
        <v>47</v>
      </c>
      <c r="C106" s="8">
        <f t="shared" ref="C106:C107" si="1">C107</f>
        <v>428.1</v>
      </c>
    </row>
    <row r="107" spans="1:3" ht="20.25" customHeight="1" x14ac:dyDescent="0.35">
      <c r="A107" s="11" t="s">
        <v>124</v>
      </c>
      <c r="B107" s="12" t="s">
        <v>48</v>
      </c>
      <c r="C107" s="8">
        <f t="shared" si="1"/>
        <v>428.1</v>
      </c>
    </row>
    <row r="108" spans="1:3" ht="35.25" customHeight="1" x14ac:dyDescent="0.35">
      <c r="A108" s="11" t="s">
        <v>191</v>
      </c>
      <c r="B108" s="12" t="s">
        <v>49</v>
      </c>
      <c r="C108" s="8">
        <v>428.1</v>
      </c>
    </row>
    <row r="109" spans="1:3" ht="18" x14ac:dyDescent="0.35">
      <c r="A109" s="11" t="s">
        <v>117</v>
      </c>
      <c r="B109" s="12" t="s">
        <v>50</v>
      </c>
      <c r="C109" s="8">
        <f>C110+C115</f>
        <v>52971.799999999996</v>
      </c>
    </row>
    <row r="110" spans="1:3" ht="36" x14ac:dyDescent="0.35">
      <c r="A110" s="11" t="s">
        <v>118</v>
      </c>
      <c r="B110" s="12" t="s">
        <v>51</v>
      </c>
      <c r="C110" s="8">
        <f t="shared" ref="C110" si="2">C111</f>
        <v>1326.1</v>
      </c>
    </row>
    <row r="111" spans="1:3" ht="36" x14ac:dyDescent="0.35">
      <c r="A111" s="11" t="s">
        <v>119</v>
      </c>
      <c r="B111" s="12" t="s">
        <v>52</v>
      </c>
      <c r="C111" s="8">
        <f>C112+C113+C114</f>
        <v>1326.1</v>
      </c>
    </row>
    <row r="112" spans="1:3" ht="36" x14ac:dyDescent="0.35">
      <c r="A112" s="11" t="s">
        <v>120</v>
      </c>
      <c r="B112" s="12" t="s">
        <v>52</v>
      </c>
      <c r="C112" s="8">
        <v>226.6</v>
      </c>
    </row>
    <row r="113" spans="1:3" ht="36" x14ac:dyDescent="0.35">
      <c r="A113" s="11" t="s">
        <v>121</v>
      </c>
      <c r="B113" s="12" t="s">
        <v>52</v>
      </c>
      <c r="C113" s="8">
        <v>144.30000000000001</v>
      </c>
    </row>
    <row r="114" spans="1:3" ht="36" x14ac:dyDescent="0.35">
      <c r="A114" s="11" t="s">
        <v>122</v>
      </c>
      <c r="B114" s="12" t="s">
        <v>52</v>
      </c>
      <c r="C114" s="8">
        <v>955.2</v>
      </c>
    </row>
    <row r="115" spans="1:3" ht="18" x14ac:dyDescent="0.35">
      <c r="A115" s="4" t="s">
        <v>410</v>
      </c>
      <c r="B115" s="6" t="s">
        <v>411</v>
      </c>
      <c r="C115" s="22">
        <f>C116</f>
        <v>51645.7</v>
      </c>
    </row>
    <row r="116" spans="1:3" ht="18" x14ac:dyDescent="0.35">
      <c r="A116" s="4" t="s">
        <v>412</v>
      </c>
      <c r="B116" s="6" t="s">
        <v>413</v>
      </c>
      <c r="C116" s="22">
        <f>C117+C118+C130+C131</f>
        <v>51645.7</v>
      </c>
    </row>
    <row r="117" spans="1:3" ht="36" x14ac:dyDescent="0.35">
      <c r="A117" s="4" t="s">
        <v>432</v>
      </c>
      <c r="B117" s="6" t="s">
        <v>433</v>
      </c>
      <c r="C117" s="22">
        <v>488.4</v>
      </c>
    </row>
    <row r="118" spans="1:3" ht="36" x14ac:dyDescent="0.35">
      <c r="A118" s="4" t="s">
        <v>414</v>
      </c>
      <c r="B118" s="6" t="s">
        <v>415</v>
      </c>
      <c r="C118" s="22">
        <f>C119+C120+C121+C122+C123+C124+C125+C126+C127+C128+C129</f>
        <v>21055.5</v>
      </c>
    </row>
    <row r="119" spans="1:3" ht="36" x14ac:dyDescent="0.35">
      <c r="A119" s="4" t="s">
        <v>416</v>
      </c>
      <c r="B119" s="6" t="s">
        <v>415</v>
      </c>
      <c r="C119" s="22">
        <v>5060.7</v>
      </c>
    </row>
    <row r="120" spans="1:3" ht="36" x14ac:dyDescent="0.35">
      <c r="A120" s="4" t="s">
        <v>417</v>
      </c>
      <c r="B120" s="6" t="s">
        <v>415</v>
      </c>
      <c r="C120" s="22">
        <v>343.9</v>
      </c>
    </row>
    <row r="121" spans="1:3" ht="36" x14ac:dyDescent="0.35">
      <c r="A121" s="4" t="s">
        <v>418</v>
      </c>
      <c r="B121" s="6" t="s">
        <v>415</v>
      </c>
      <c r="C121" s="22">
        <v>1.8</v>
      </c>
    </row>
    <row r="122" spans="1:3" ht="36" x14ac:dyDescent="0.35">
      <c r="A122" s="4" t="s">
        <v>419</v>
      </c>
      <c r="B122" s="6" t="s">
        <v>415</v>
      </c>
      <c r="C122" s="22">
        <v>2647.7</v>
      </c>
    </row>
    <row r="123" spans="1:3" ht="36" x14ac:dyDescent="0.35">
      <c r="A123" s="4" t="s">
        <v>420</v>
      </c>
      <c r="B123" s="6" t="s">
        <v>415</v>
      </c>
      <c r="C123" s="22">
        <v>162.19999999999999</v>
      </c>
    </row>
    <row r="124" spans="1:3" ht="36" x14ac:dyDescent="0.35">
      <c r="A124" s="4" t="s">
        <v>421</v>
      </c>
      <c r="B124" s="6" t="s">
        <v>415</v>
      </c>
      <c r="C124" s="22">
        <v>45.8</v>
      </c>
    </row>
    <row r="125" spans="1:3" ht="36" x14ac:dyDescent="0.35">
      <c r="A125" s="4" t="s">
        <v>422</v>
      </c>
      <c r="B125" s="6" t="s">
        <v>415</v>
      </c>
      <c r="C125" s="22">
        <v>10.4</v>
      </c>
    </row>
    <row r="126" spans="1:3" ht="36" x14ac:dyDescent="0.35">
      <c r="A126" s="4" t="s">
        <v>423</v>
      </c>
      <c r="B126" s="6" t="s">
        <v>415</v>
      </c>
      <c r="C126" s="22">
        <v>11971.1</v>
      </c>
    </row>
    <row r="127" spans="1:3" ht="36" x14ac:dyDescent="0.35">
      <c r="A127" s="4" t="s">
        <v>424</v>
      </c>
      <c r="B127" s="6" t="s">
        <v>415</v>
      </c>
      <c r="C127" s="22">
        <v>576.9</v>
      </c>
    </row>
    <row r="128" spans="1:3" ht="36" x14ac:dyDescent="0.35">
      <c r="A128" s="4" t="s">
        <v>425</v>
      </c>
      <c r="B128" s="6" t="s">
        <v>415</v>
      </c>
      <c r="C128" s="22">
        <v>132.80000000000001</v>
      </c>
    </row>
    <row r="129" spans="1:3" ht="36" x14ac:dyDescent="0.35">
      <c r="A129" s="4" t="s">
        <v>426</v>
      </c>
      <c r="B129" s="6" t="s">
        <v>415</v>
      </c>
      <c r="C129" s="22">
        <v>102.2</v>
      </c>
    </row>
    <row r="130" spans="1:3" ht="36" x14ac:dyDescent="0.35">
      <c r="A130" s="4" t="s">
        <v>434</v>
      </c>
      <c r="B130" s="6" t="s">
        <v>427</v>
      </c>
      <c r="C130" s="22">
        <v>25.7</v>
      </c>
    </row>
    <row r="131" spans="1:3" ht="36" x14ac:dyDescent="0.35">
      <c r="A131" s="4" t="s">
        <v>428</v>
      </c>
      <c r="B131" s="6" t="s">
        <v>429</v>
      </c>
      <c r="C131" s="22">
        <f>C132+C133</f>
        <v>30076.1</v>
      </c>
    </row>
    <row r="132" spans="1:3" ht="36" x14ac:dyDescent="0.35">
      <c r="A132" s="4" t="s">
        <v>430</v>
      </c>
      <c r="B132" s="6" t="s">
        <v>429</v>
      </c>
      <c r="C132" s="22">
        <v>30052.3</v>
      </c>
    </row>
    <row r="133" spans="1:3" ht="36" x14ac:dyDescent="0.35">
      <c r="A133" s="4" t="s">
        <v>431</v>
      </c>
      <c r="B133" s="6" t="s">
        <v>429</v>
      </c>
      <c r="C133" s="22">
        <v>23.8</v>
      </c>
    </row>
    <row r="134" spans="1:3" ht="35" x14ac:dyDescent="0.35">
      <c r="A134" s="9" t="s">
        <v>125</v>
      </c>
      <c r="B134" s="10" t="s">
        <v>53</v>
      </c>
      <c r="C134" s="21">
        <f>C135+C140+C142</f>
        <v>79801.7</v>
      </c>
    </row>
    <row r="135" spans="1:3" ht="78" customHeight="1" x14ac:dyDescent="0.35">
      <c r="A135" s="11" t="s">
        <v>129</v>
      </c>
      <c r="B135" s="12" t="s">
        <v>128</v>
      </c>
      <c r="C135" s="8">
        <f t="shared" ref="C135" si="3">C136</f>
        <v>63224.299999999996</v>
      </c>
    </row>
    <row r="136" spans="1:3" ht="94.5" customHeight="1" x14ac:dyDescent="0.35">
      <c r="A136" s="11" t="s">
        <v>131</v>
      </c>
      <c r="B136" s="12" t="s">
        <v>130</v>
      </c>
      <c r="C136" s="8">
        <f>C137</f>
        <v>63224.299999999996</v>
      </c>
    </row>
    <row r="137" spans="1:3" ht="95.25" customHeight="1" x14ac:dyDescent="0.35">
      <c r="A137" s="11" t="s">
        <v>186</v>
      </c>
      <c r="B137" s="12" t="s">
        <v>54</v>
      </c>
      <c r="C137" s="22">
        <f>C138+C139</f>
        <v>63224.299999999996</v>
      </c>
    </row>
    <row r="138" spans="1:3" ht="90" x14ac:dyDescent="0.35">
      <c r="A138" s="11" t="s">
        <v>168</v>
      </c>
      <c r="B138" s="12" t="s">
        <v>54</v>
      </c>
      <c r="C138" s="22">
        <v>2628.2</v>
      </c>
    </row>
    <row r="139" spans="1:3" ht="93.75" customHeight="1" x14ac:dyDescent="0.35">
      <c r="A139" s="11" t="s">
        <v>126</v>
      </c>
      <c r="B139" s="12" t="s">
        <v>54</v>
      </c>
      <c r="C139" s="8">
        <v>60596.1</v>
      </c>
    </row>
    <row r="140" spans="1:3" ht="54" x14ac:dyDescent="0.35">
      <c r="A140" s="11" t="s">
        <v>435</v>
      </c>
      <c r="B140" s="6" t="s">
        <v>436</v>
      </c>
      <c r="C140" s="22">
        <f>C141</f>
        <v>1618.1</v>
      </c>
    </row>
    <row r="141" spans="1:3" ht="54" x14ac:dyDescent="0.35">
      <c r="A141" s="4" t="s">
        <v>437</v>
      </c>
      <c r="B141" s="6" t="s">
        <v>438</v>
      </c>
      <c r="C141" s="22">
        <v>1618.1</v>
      </c>
    </row>
    <row r="142" spans="1:3" ht="36" x14ac:dyDescent="0.35">
      <c r="A142" s="11" t="s">
        <v>132</v>
      </c>
      <c r="B142" s="12" t="s">
        <v>55</v>
      </c>
      <c r="C142" s="8">
        <f t="shared" ref="C142:C143" si="4">C143</f>
        <v>14959.3</v>
      </c>
    </row>
    <row r="143" spans="1:3" ht="36" x14ac:dyDescent="0.35">
      <c r="A143" s="11" t="s">
        <v>133</v>
      </c>
      <c r="B143" s="12" t="s">
        <v>56</v>
      </c>
      <c r="C143" s="8">
        <f t="shared" si="4"/>
        <v>14959.3</v>
      </c>
    </row>
    <row r="144" spans="1:3" ht="52.5" customHeight="1" x14ac:dyDescent="0.35">
      <c r="A144" s="11" t="s">
        <v>127</v>
      </c>
      <c r="B144" s="12" t="s">
        <v>57</v>
      </c>
      <c r="C144" s="8">
        <v>14959.3</v>
      </c>
    </row>
    <row r="145" spans="1:3" ht="21" customHeight="1" x14ac:dyDescent="0.35">
      <c r="A145" s="5" t="s">
        <v>134</v>
      </c>
      <c r="B145" s="13" t="s">
        <v>58</v>
      </c>
      <c r="C145" s="24">
        <f>C146+C182+C187+C208+C224</f>
        <v>830914.70000000007</v>
      </c>
    </row>
    <row r="146" spans="1:3" ht="36" x14ac:dyDescent="0.35">
      <c r="A146" s="4" t="s">
        <v>222</v>
      </c>
      <c r="B146" s="6" t="s">
        <v>223</v>
      </c>
      <c r="C146" s="22">
        <f>C147+C151+C155+C159+C161+C163+C165+C167+C169+C171+C173+C178</f>
        <v>14508.7</v>
      </c>
    </row>
    <row r="147" spans="1:3" ht="57.75" customHeight="1" x14ac:dyDescent="0.35">
      <c r="A147" s="4" t="s">
        <v>187</v>
      </c>
      <c r="B147" s="6" t="s">
        <v>274</v>
      </c>
      <c r="C147" s="22">
        <f>C148</f>
        <v>29</v>
      </c>
    </row>
    <row r="148" spans="1:3" ht="75" customHeight="1" x14ac:dyDescent="0.35">
      <c r="A148" s="4" t="s">
        <v>180</v>
      </c>
      <c r="B148" s="6" t="s">
        <v>275</v>
      </c>
      <c r="C148" s="22">
        <f>C149+C150</f>
        <v>29</v>
      </c>
    </row>
    <row r="149" spans="1:3" ht="72" x14ac:dyDescent="0.35">
      <c r="A149" s="4" t="s">
        <v>224</v>
      </c>
      <c r="B149" s="6" t="s">
        <v>181</v>
      </c>
      <c r="C149" s="22">
        <v>6.5</v>
      </c>
    </row>
    <row r="150" spans="1:3" ht="72" x14ac:dyDescent="0.35">
      <c r="A150" s="4" t="s">
        <v>225</v>
      </c>
      <c r="B150" s="6" t="s">
        <v>181</v>
      </c>
      <c r="C150" s="22">
        <v>22.5</v>
      </c>
    </row>
    <row r="151" spans="1:3" ht="78.75" customHeight="1" x14ac:dyDescent="0.35">
      <c r="A151" s="4" t="s">
        <v>226</v>
      </c>
      <c r="B151" s="6" t="s">
        <v>276</v>
      </c>
      <c r="C151" s="22">
        <f>C152</f>
        <v>991.9</v>
      </c>
    </row>
    <row r="152" spans="1:3" ht="113.25" customHeight="1" x14ac:dyDescent="0.35">
      <c r="A152" s="4" t="s">
        <v>227</v>
      </c>
      <c r="B152" s="6" t="s">
        <v>228</v>
      </c>
      <c r="C152" s="22">
        <f>C153+C154</f>
        <v>991.9</v>
      </c>
    </row>
    <row r="153" spans="1:3" ht="90" x14ac:dyDescent="0.35">
      <c r="A153" s="4" t="s">
        <v>229</v>
      </c>
      <c r="B153" s="6" t="s">
        <v>228</v>
      </c>
      <c r="C153" s="22">
        <v>45.6</v>
      </c>
    </row>
    <row r="154" spans="1:3" ht="90" x14ac:dyDescent="0.35">
      <c r="A154" s="4" t="s">
        <v>230</v>
      </c>
      <c r="B154" s="6" t="s">
        <v>228</v>
      </c>
      <c r="C154" s="22">
        <v>946.3</v>
      </c>
    </row>
    <row r="155" spans="1:3" ht="59.25" customHeight="1" x14ac:dyDescent="0.35">
      <c r="A155" s="4" t="s">
        <v>231</v>
      </c>
      <c r="B155" s="6" t="s">
        <v>232</v>
      </c>
      <c r="C155" s="22">
        <f>C156</f>
        <v>24</v>
      </c>
    </row>
    <row r="156" spans="1:3" ht="76.5" customHeight="1" x14ac:dyDescent="0.35">
      <c r="A156" s="4" t="s">
        <v>342</v>
      </c>
      <c r="B156" s="6" t="s">
        <v>233</v>
      </c>
      <c r="C156" s="22">
        <f>C157+C158</f>
        <v>24</v>
      </c>
    </row>
    <row r="157" spans="1:3" ht="79.5" customHeight="1" x14ac:dyDescent="0.35">
      <c r="A157" s="4" t="s">
        <v>334</v>
      </c>
      <c r="B157" s="6" t="s">
        <v>233</v>
      </c>
      <c r="C157" s="22">
        <v>3.2</v>
      </c>
    </row>
    <row r="158" spans="1:3" ht="72" x14ac:dyDescent="0.35">
      <c r="A158" s="4" t="s">
        <v>234</v>
      </c>
      <c r="B158" s="6" t="s">
        <v>233</v>
      </c>
      <c r="C158" s="22">
        <v>20.8</v>
      </c>
    </row>
    <row r="159" spans="1:3" ht="62.25" customHeight="1" x14ac:dyDescent="0.35">
      <c r="A159" s="4" t="s">
        <v>235</v>
      </c>
      <c r="B159" s="6" t="s">
        <v>236</v>
      </c>
      <c r="C159" s="22">
        <f>C160</f>
        <v>4</v>
      </c>
    </row>
    <row r="160" spans="1:3" ht="96.75" customHeight="1" x14ac:dyDescent="0.35">
      <c r="A160" s="4" t="s">
        <v>237</v>
      </c>
      <c r="B160" s="6" t="s">
        <v>238</v>
      </c>
      <c r="C160" s="22">
        <v>4</v>
      </c>
    </row>
    <row r="161" spans="1:3" ht="54" x14ac:dyDescent="0.35">
      <c r="A161" s="4" t="s">
        <v>447</v>
      </c>
      <c r="B161" s="6" t="s">
        <v>448</v>
      </c>
      <c r="C161" s="22">
        <f>C162</f>
        <v>1</v>
      </c>
    </row>
    <row r="162" spans="1:3" ht="72" x14ac:dyDescent="0.35">
      <c r="A162" s="4" t="s">
        <v>449</v>
      </c>
      <c r="B162" s="6" t="s">
        <v>450</v>
      </c>
      <c r="C162" s="22">
        <v>1</v>
      </c>
    </row>
    <row r="163" spans="1:3" ht="54" x14ac:dyDescent="0.35">
      <c r="A163" s="4" t="s">
        <v>451</v>
      </c>
      <c r="B163" s="6" t="s">
        <v>452</v>
      </c>
      <c r="C163" s="22">
        <f>C164</f>
        <v>25</v>
      </c>
    </row>
    <row r="164" spans="1:3" ht="84.75" customHeight="1" x14ac:dyDescent="0.35">
      <c r="A164" s="4" t="s">
        <v>453</v>
      </c>
      <c r="B164" s="6" t="s">
        <v>454</v>
      </c>
      <c r="C164" s="22">
        <v>25</v>
      </c>
    </row>
    <row r="165" spans="1:3" ht="80.25" customHeight="1" x14ac:dyDescent="0.35">
      <c r="A165" s="4" t="s">
        <v>239</v>
      </c>
      <c r="B165" s="6" t="s">
        <v>277</v>
      </c>
      <c r="C165" s="22">
        <f>C166</f>
        <v>1591.5</v>
      </c>
    </row>
    <row r="166" spans="1:3" ht="96.75" customHeight="1" x14ac:dyDescent="0.35">
      <c r="A166" s="4" t="s">
        <v>240</v>
      </c>
      <c r="B166" s="6" t="s">
        <v>241</v>
      </c>
      <c r="C166" s="22">
        <v>1591.5</v>
      </c>
    </row>
    <row r="167" spans="1:3" ht="78" customHeight="1" x14ac:dyDescent="0.35">
      <c r="A167" s="4" t="s">
        <v>242</v>
      </c>
      <c r="B167" s="6" t="s">
        <v>278</v>
      </c>
      <c r="C167" s="22">
        <f>C168</f>
        <v>52.8</v>
      </c>
    </row>
    <row r="168" spans="1:3" ht="115.5" customHeight="1" x14ac:dyDescent="0.35">
      <c r="A168" s="4" t="s">
        <v>243</v>
      </c>
      <c r="B168" s="6" t="s">
        <v>244</v>
      </c>
      <c r="C168" s="22">
        <v>52.8</v>
      </c>
    </row>
    <row r="169" spans="1:3" ht="54" x14ac:dyDescent="0.35">
      <c r="A169" s="4" t="s">
        <v>455</v>
      </c>
      <c r="B169" s="6" t="s">
        <v>456</v>
      </c>
      <c r="C169" s="22">
        <f>C170</f>
        <v>0.5</v>
      </c>
    </row>
    <row r="170" spans="1:3" ht="90" x14ac:dyDescent="0.35">
      <c r="A170" s="4" t="s">
        <v>457</v>
      </c>
      <c r="B170" s="6" t="s">
        <v>458</v>
      </c>
      <c r="C170" s="22">
        <v>0.5</v>
      </c>
    </row>
    <row r="171" spans="1:3" ht="60.75" customHeight="1" x14ac:dyDescent="0.35">
      <c r="A171" s="4" t="s">
        <v>245</v>
      </c>
      <c r="B171" s="6" t="s">
        <v>246</v>
      </c>
      <c r="C171" s="22">
        <f>C172</f>
        <v>14.4</v>
      </c>
    </row>
    <row r="172" spans="1:3" ht="72" x14ac:dyDescent="0.35">
      <c r="A172" s="4" t="s">
        <v>247</v>
      </c>
      <c r="B172" s="6" t="s">
        <v>248</v>
      </c>
      <c r="C172" s="22">
        <v>14.4</v>
      </c>
    </row>
    <row r="173" spans="1:3" ht="61.5" customHeight="1" x14ac:dyDescent="0.35">
      <c r="A173" s="4" t="s">
        <v>249</v>
      </c>
      <c r="B173" s="6" t="s">
        <v>250</v>
      </c>
      <c r="C173" s="22">
        <f>C174</f>
        <v>10267.9</v>
      </c>
    </row>
    <row r="174" spans="1:3" ht="77.25" customHeight="1" x14ac:dyDescent="0.35">
      <c r="A174" s="4" t="s">
        <v>251</v>
      </c>
      <c r="B174" s="6" t="s">
        <v>252</v>
      </c>
      <c r="C174" s="22">
        <f>C175+C176+C177</f>
        <v>10267.9</v>
      </c>
    </row>
    <row r="175" spans="1:3" ht="77.25" customHeight="1" x14ac:dyDescent="0.35">
      <c r="A175" s="4" t="s">
        <v>281</v>
      </c>
      <c r="B175" s="6" t="s">
        <v>252</v>
      </c>
      <c r="C175" s="22">
        <v>1</v>
      </c>
    </row>
    <row r="176" spans="1:3" ht="78.75" customHeight="1" x14ac:dyDescent="0.35">
      <c r="A176" s="4" t="s">
        <v>282</v>
      </c>
      <c r="B176" s="6" t="s">
        <v>252</v>
      </c>
      <c r="C176" s="22">
        <v>1.5</v>
      </c>
    </row>
    <row r="177" spans="1:3" ht="75" customHeight="1" x14ac:dyDescent="0.35">
      <c r="A177" s="4" t="s">
        <v>253</v>
      </c>
      <c r="B177" s="6" t="s">
        <v>252</v>
      </c>
      <c r="C177" s="22">
        <v>10265.4</v>
      </c>
    </row>
    <row r="178" spans="1:3" ht="72" x14ac:dyDescent="0.35">
      <c r="A178" s="4" t="s">
        <v>254</v>
      </c>
      <c r="B178" s="6" t="s">
        <v>255</v>
      </c>
      <c r="C178" s="22">
        <f>C179</f>
        <v>1506.7</v>
      </c>
    </row>
    <row r="179" spans="1:3" ht="90" x14ac:dyDescent="0.35">
      <c r="A179" s="4" t="s">
        <v>256</v>
      </c>
      <c r="B179" s="6" t="s">
        <v>257</v>
      </c>
      <c r="C179" s="22">
        <f>C180+C181</f>
        <v>1506.7</v>
      </c>
    </row>
    <row r="180" spans="1:3" ht="90" x14ac:dyDescent="0.35">
      <c r="A180" s="4" t="s">
        <v>258</v>
      </c>
      <c r="B180" s="6" t="s">
        <v>257</v>
      </c>
      <c r="C180" s="22">
        <v>37.200000000000003</v>
      </c>
    </row>
    <row r="181" spans="1:3" ht="90" x14ac:dyDescent="0.35">
      <c r="A181" s="4" t="s">
        <v>259</v>
      </c>
      <c r="B181" s="6" t="s">
        <v>257</v>
      </c>
      <c r="C181" s="22">
        <v>1469.5</v>
      </c>
    </row>
    <row r="182" spans="1:3" ht="41.25" customHeight="1" x14ac:dyDescent="0.35">
      <c r="A182" s="4" t="s">
        <v>174</v>
      </c>
      <c r="B182" s="6" t="s">
        <v>175</v>
      </c>
      <c r="C182" s="22">
        <f>C183</f>
        <v>204</v>
      </c>
    </row>
    <row r="183" spans="1:3" ht="54" x14ac:dyDescent="0.35">
      <c r="A183" s="4" t="s">
        <v>176</v>
      </c>
      <c r="B183" s="6" t="s">
        <v>177</v>
      </c>
      <c r="C183" s="22">
        <f>C184+C185+C186</f>
        <v>204</v>
      </c>
    </row>
    <row r="184" spans="1:3" ht="54" x14ac:dyDescent="0.35">
      <c r="A184" s="4" t="s">
        <v>178</v>
      </c>
      <c r="B184" s="6" t="s">
        <v>177</v>
      </c>
      <c r="C184" s="22">
        <v>79.5</v>
      </c>
    </row>
    <row r="185" spans="1:3" ht="54" x14ac:dyDescent="0.35">
      <c r="A185" s="4" t="s">
        <v>179</v>
      </c>
      <c r="B185" s="6" t="s">
        <v>177</v>
      </c>
      <c r="C185" s="22">
        <v>96.5</v>
      </c>
    </row>
    <row r="186" spans="1:3" ht="54" x14ac:dyDescent="0.35">
      <c r="A186" s="4" t="s">
        <v>459</v>
      </c>
      <c r="B186" s="6" t="s">
        <v>177</v>
      </c>
      <c r="C186" s="22">
        <v>28</v>
      </c>
    </row>
    <row r="187" spans="1:3" ht="114" customHeight="1" x14ac:dyDescent="0.35">
      <c r="A187" s="4" t="s">
        <v>288</v>
      </c>
      <c r="B187" s="6" t="s">
        <v>188</v>
      </c>
      <c r="C187" s="22">
        <f>C188+C200</f>
        <v>21341.7</v>
      </c>
    </row>
    <row r="188" spans="1:3" ht="59.25" customHeight="1" x14ac:dyDescent="0.35">
      <c r="A188" s="4" t="s">
        <v>182</v>
      </c>
      <c r="B188" s="6" t="s">
        <v>183</v>
      </c>
      <c r="C188" s="22">
        <f>C189</f>
        <v>6062.7</v>
      </c>
    </row>
    <row r="189" spans="1:3" ht="81" customHeight="1" x14ac:dyDescent="0.35">
      <c r="A189" s="4" t="s">
        <v>184</v>
      </c>
      <c r="B189" s="6" t="s">
        <v>185</v>
      </c>
      <c r="C189" s="22">
        <f>C190+C191+C192+C193+C194+C195+C196+C197+C198+C199</f>
        <v>6062.7</v>
      </c>
    </row>
    <row r="190" spans="1:3" ht="81" customHeight="1" x14ac:dyDescent="0.35">
      <c r="A190" s="4" t="s">
        <v>460</v>
      </c>
      <c r="B190" s="6" t="s">
        <v>185</v>
      </c>
      <c r="C190" s="22">
        <v>0.4</v>
      </c>
    </row>
    <row r="191" spans="1:3" ht="81" customHeight="1" x14ac:dyDescent="0.35">
      <c r="A191" s="4" t="s">
        <v>461</v>
      </c>
      <c r="B191" s="6" t="s">
        <v>185</v>
      </c>
      <c r="C191" s="22">
        <v>2.2999999999999998</v>
      </c>
    </row>
    <row r="192" spans="1:3" ht="81" customHeight="1" x14ac:dyDescent="0.35">
      <c r="A192" s="4" t="s">
        <v>462</v>
      </c>
      <c r="B192" s="6" t="s">
        <v>185</v>
      </c>
      <c r="C192" s="22">
        <v>84.1</v>
      </c>
    </row>
    <row r="193" spans="1:3" ht="81" customHeight="1" x14ac:dyDescent="0.35">
      <c r="A193" s="4" t="s">
        <v>463</v>
      </c>
      <c r="B193" s="6" t="s">
        <v>185</v>
      </c>
      <c r="C193" s="22">
        <v>12</v>
      </c>
    </row>
    <row r="194" spans="1:3" ht="81" customHeight="1" x14ac:dyDescent="0.35">
      <c r="A194" s="4" t="s">
        <v>466</v>
      </c>
      <c r="B194" s="6" t="s">
        <v>185</v>
      </c>
      <c r="C194" s="22">
        <v>54.6</v>
      </c>
    </row>
    <row r="195" spans="1:3" ht="81" customHeight="1" x14ac:dyDescent="0.35">
      <c r="A195" s="4" t="s">
        <v>464</v>
      </c>
      <c r="B195" s="6" t="s">
        <v>185</v>
      </c>
      <c r="C195" s="22">
        <v>1784.8</v>
      </c>
    </row>
    <row r="196" spans="1:3" ht="81" customHeight="1" x14ac:dyDescent="0.35">
      <c r="A196" s="4" t="s">
        <v>465</v>
      </c>
      <c r="B196" s="6" t="s">
        <v>185</v>
      </c>
      <c r="C196" s="22">
        <v>3906.6</v>
      </c>
    </row>
    <row r="197" spans="1:3" ht="81" customHeight="1" x14ac:dyDescent="0.35">
      <c r="A197" s="4" t="s">
        <v>467</v>
      </c>
      <c r="B197" s="6" t="s">
        <v>185</v>
      </c>
      <c r="C197" s="22">
        <v>25.9</v>
      </c>
    </row>
    <row r="198" spans="1:3" ht="81" customHeight="1" x14ac:dyDescent="0.35">
      <c r="A198" s="4" t="s">
        <v>468</v>
      </c>
      <c r="B198" s="6" t="s">
        <v>185</v>
      </c>
      <c r="C198" s="22">
        <v>17.5</v>
      </c>
    </row>
    <row r="199" spans="1:3" ht="81" customHeight="1" x14ac:dyDescent="0.35">
      <c r="A199" s="4" t="s">
        <v>469</v>
      </c>
      <c r="B199" s="6" t="s">
        <v>185</v>
      </c>
      <c r="C199" s="22">
        <v>174.5</v>
      </c>
    </row>
    <row r="200" spans="1:3" ht="94.5" customHeight="1" x14ac:dyDescent="0.35">
      <c r="A200" s="4" t="s">
        <v>260</v>
      </c>
      <c r="B200" s="6" t="s">
        <v>261</v>
      </c>
      <c r="C200" s="22">
        <f>C201</f>
        <v>15279</v>
      </c>
    </row>
    <row r="201" spans="1:3" ht="77.25" customHeight="1" x14ac:dyDescent="0.35">
      <c r="A201" s="4" t="s">
        <v>262</v>
      </c>
      <c r="B201" s="6" t="s">
        <v>263</v>
      </c>
      <c r="C201" s="22">
        <f>C202+C203+C204+C205+C206+C207</f>
        <v>15279</v>
      </c>
    </row>
    <row r="202" spans="1:3" ht="77.25" customHeight="1" x14ac:dyDescent="0.35">
      <c r="A202" s="4" t="s">
        <v>474</v>
      </c>
      <c r="B202" s="6" t="s">
        <v>263</v>
      </c>
      <c r="C202" s="22">
        <v>0.4</v>
      </c>
    </row>
    <row r="203" spans="1:3" ht="77.25" customHeight="1" x14ac:dyDescent="0.35">
      <c r="A203" s="4" t="s">
        <v>470</v>
      </c>
      <c r="B203" s="6" t="s">
        <v>263</v>
      </c>
      <c r="C203" s="22">
        <v>0.1</v>
      </c>
    </row>
    <row r="204" spans="1:3" ht="77.25" customHeight="1" x14ac:dyDescent="0.35">
      <c r="A204" s="4" t="s">
        <v>471</v>
      </c>
      <c r="B204" s="6" t="s">
        <v>263</v>
      </c>
      <c r="C204" s="22">
        <v>1785.4</v>
      </c>
    </row>
    <row r="205" spans="1:3" ht="77.25" customHeight="1" x14ac:dyDescent="0.35">
      <c r="A205" s="4" t="s">
        <v>475</v>
      </c>
      <c r="B205" s="6" t="s">
        <v>263</v>
      </c>
      <c r="C205" s="22">
        <v>46.8</v>
      </c>
    </row>
    <row r="206" spans="1:3" ht="77.25" customHeight="1" x14ac:dyDescent="0.35">
      <c r="A206" s="4" t="s">
        <v>472</v>
      </c>
      <c r="B206" s="6" t="s">
        <v>263</v>
      </c>
      <c r="C206" s="22">
        <v>2124.6999999999998</v>
      </c>
    </row>
    <row r="207" spans="1:3" ht="77.25" customHeight="1" x14ac:dyDescent="0.35">
      <c r="A207" s="4" t="s">
        <v>473</v>
      </c>
      <c r="B207" s="6" t="s">
        <v>263</v>
      </c>
      <c r="C207" s="22">
        <v>11321.6</v>
      </c>
    </row>
    <row r="208" spans="1:3" ht="22.5" customHeight="1" x14ac:dyDescent="0.35">
      <c r="A208" s="4" t="s">
        <v>335</v>
      </c>
      <c r="B208" s="6" t="s">
        <v>336</v>
      </c>
      <c r="C208" s="22">
        <f>C209+C212+C216</f>
        <v>1264.1999999999998</v>
      </c>
    </row>
    <row r="209" spans="1:3" ht="90" x14ac:dyDescent="0.35">
      <c r="A209" s="4" t="s">
        <v>337</v>
      </c>
      <c r="B209" s="6" t="s">
        <v>338</v>
      </c>
      <c r="C209" s="22">
        <f>C210+C211</f>
        <v>132.5</v>
      </c>
    </row>
    <row r="210" spans="1:3" ht="54" x14ac:dyDescent="0.35">
      <c r="A210" s="4" t="s">
        <v>476</v>
      </c>
      <c r="B210" s="6" t="s">
        <v>477</v>
      </c>
      <c r="C210" s="22">
        <v>77.2</v>
      </c>
    </row>
    <row r="211" spans="1:3" ht="77.25" customHeight="1" x14ac:dyDescent="0.35">
      <c r="A211" s="4" t="s">
        <v>340</v>
      </c>
      <c r="B211" s="6" t="s">
        <v>339</v>
      </c>
      <c r="C211" s="22">
        <v>55.3</v>
      </c>
    </row>
    <row r="212" spans="1:3" ht="36" x14ac:dyDescent="0.35">
      <c r="A212" s="4" t="s">
        <v>478</v>
      </c>
      <c r="B212" s="6" t="s">
        <v>479</v>
      </c>
      <c r="C212" s="22">
        <f>C213</f>
        <v>12.1</v>
      </c>
    </row>
    <row r="213" spans="1:3" ht="54" x14ac:dyDescent="0.35">
      <c r="A213" s="4" t="s">
        <v>488</v>
      </c>
      <c r="B213" s="6" t="s">
        <v>481</v>
      </c>
      <c r="C213" s="22">
        <f>C214+C215</f>
        <v>12.1</v>
      </c>
    </row>
    <row r="214" spans="1:3" ht="54" x14ac:dyDescent="0.35">
      <c r="A214" s="4" t="s">
        <v>489</v>
      </c>
      <c r="B214" s="6" t="s">
        <v>481</v>
      </c>
      <c r="C214" s="22">
        <v>2.1</v>
      </c>
    </row>
    <row r="215" spans="1:3" ht="54" x14ac:dyDescent="0.35">
      <c r="A215" s="4" t="s">
        <v>480</v>
      </c>
      <c r="B215" s="6" t="s">
        <v>481</v>
      </c>
      <c r="C215" s="22">
        <v>10</v>
      </c>
    </row>
    <row r="216" spans="1:3" ht="77.25" customHeight="1" x14ac:dyDescent="0.35">
      <c r="A216" s="4" t="s">
        <v>482</v>
      </c>
      <c r="B216" s="6" t="s">
        <v>483</v>
      </c>
      <c r="C216" s="22">
        <f>C217</f>
        <v>1119.5999999999999</v>
      </c>
    </row>
    <row r="217" spans="1:3" ht="86.25" customHeight="1" x14ac:dyDescent="0.35">
      <c r="A217" s="4" t="s">
        <v>484</v>
      </c>
      <c r="B217" s="6" t="s">
        <v>485</v>
      </c>
      <c r="C217" s="22">
        <f>C218</f>
        <v>1119.5999999999999</v>
      </c>
    </row>
    <row r="218" spans="1:3" ht="159" customHeight="1" x14ac:dyDescent="0.35">
      <c r="A218" s="4" t="s">
        <v>486</v>
      </c>
      <c r="B218" s="6" t="s">
        <v>487</v>
      </c>
      <c r="C218" s="22">
        <f>C219+C220+C221+C222+C223</f>
        <v>1119.5999999999999</v>
      </c>
    </row>
    <row r="219" spans="1:3" ht="126" x14ac:dyDescent="0.35">
      <c r="A219" s="4" t="s">
        <v>490</v>
      </c>
      <c r="B219" s="6" t="s">
        <v>487</v>
      </c>
      <c r="C219" s="22">
        <v>3.9</v>
      </c>
    </row>
    <row r="220" spans="1:3" ht="126" x14ac:dyDescent="0.35">
      <c r="A220" s="4" t="s">
        <v>494</v>
      </c>
      <c r="B220" s="6" t="s">
        <v>487</v>
      </c>
      <c r="C220" s="22">
        <v>902.3</v>
      </c>
    </row>
    <row r="221" spans="1:3" ht="126" x14ac:dyDescent="0.35">
      <c r="A221" s="4" t="s">
        <v>491</v>
      </c>
      <c r="B221" s="6" t="s">
        <v>487</v>
      </c>
      <c r="C221" s="22">
        <v>88</v>
      </c>
    </row>
    <row r="222" spans="1:3" ht="126" x14ac:dyDescent="0.35">
      <c r="A222" s="4" t="s">
        <v>492</v>
      </c>
      <c r="B222" s="6" t="s">
        <v>487</v>
      </c>
      <c r="C222" s="22">
        <v>3.9</v>
      </c>
    </row>
    <row r="223" spans="1:3" ht="126" x14ac:dyDescent="0.35">
      <c r="A223" s="4" t="s">
        <v>493</v>
      </c>
      <c r="B223" s="6" t="s">
        <v>487</v>
      </c>
      <c r="C223" s="22">
        <v>121.5</v>
      </c>
    </row>
    <row r="224" spans="1:3" ht="24" customHeight="1" x14ac:dyDescent="0.35">
      <c r="A224" s="4" t="s">
        <v>189</v>
      </c>
      <c r="B224" s="6" t="s">
        <v>190</v>
      </c>
      <c r="C224" s="22">
        <f>C225+C226</f>
        <v>793596.10000000009</v>
      </c>
    </row>
    <row r="225" spans="1:3" ht="108" x14ac:dyDescent="0.35">
      <c r="A225" s="4" t="s">
        <v>495</v>
      </c>
      <c r="B225" s="6" t="s">
        <v>496</v>
      </c>
      <c r="C225" s="22">
        <v>14033.8</v>
      </c>
    </row>
    <row r="226" spans="1:3" ht="36" x14ac:dyDescent="0.35">
      <c r="A226" s="4" t="s">
        <v>171</v>
      </c>
      <c r="B226" s="6" t="s">
        <v>172</v>
      </c>
      <c r="C226" s="22">
        <f>C227</f>
        <v>779562.3</v>
      </c>
    </row>
    <row r="227" spans="1:3" ht="57" customHeight="1" x14ac:dyDescent="0.35">
      <c r="A227" s="4" t="s">
        <v>283</v>
      </c>
      <c r="B227" s="6" t="s">
        <v>173</v>
      </c>
      <c r="C227" s="22">
        <v>779562.3</v>
      </c>
    </row>
    <row r="228" spans="1:3" ht="21" customHeight="1" x14ac:dyDescent="0.35">
      <c r="A228" s="5" t="s">
        <v>135</v>
      </c>
      <c r="B228" s="13" t="s">
        <v>59</v>
      </c>
      <c r="C228" s="24">
        <f>C229+C294+C297+C316</f>
        <v>11034440.899999995</v>
      </c>
    </row>
    <row r="229" spans="1:3" ht="39" customHeight="1" x14ac:dyDescent="0.35">
      <c r="A229" s="5" t="s">
        <v>136</v>
      </c>
      <c r="B229" s="13" t="s">
        <v>60</v>
      </c>
      <c r="C229" s="24">
        <f>C230+C255+C282</f>
        <v>9758807.8999999948</v>
      </c>
    </row>
    <row r="230" spans="1:3" ht="36" x14ac:dyDescent="0.35">
      <c r="A230" s="4" t="s">
        <v>157</v>
      </c>
      <c r="B230" s="6" t="s">
        <v>61</v>
      </c>
      <c r="C230" s="22">
        <f>C233+C237+C239+C241+C231+C235</f>
        <v>897833.7</v>
      </c>
    </row>
    <row r="231" spans="1:3" ht="96" customHeight="1" x14ac:dyDescent="0.35">
      <c r="A231" s="4" t="s">
        <v>327</v>
      </c>
      <c r="B231" s="6" t="s">
        <v>330</v>
      </c>
      <c r="C231" s="22">
        <f>C232</f>
        <v>533057.1</v>
      </c>
    </row>
    <row r="232" spans="1:3" ht="96" customHeight="1" x14ac:dyDescent="0.35">
      <c r="A232" s="4" t="s">
        <v>328</v>
      </c>
      <c r="B232" s="6" t="s">
        <v>329</v>
      </c>
      <c r="C232" s="22">
        <v>533057.1</v>
      </c>
    </row>
    <row r="233" spans="1:3" ht="54" x14ac:dyDescent="0.35">
      <c r="A233" s="4" t="s">
        <v>264</v>
      </c>
      <c r="B233" s="6" t="s">
        <v>265</v>
      </c>
      <c r="C233" s="22">
        <f>C234</f>
        <v>247520.7</v>
      </c>
    </row>
    <row r="234" spans="1:3" ht="60" customHeight="1" x14ac:dyDescent="0.35">
      <c r="A234" s="4" t="s">
        <v>266</v>
      </c>
      <c r="B234" s="6" t="s">
        <v>267</v>
      </c>
      <c r="C234" s="22">
        <v>247520.7</v>
      </c>
    </row>
    <row r="235" spans="1:3" ht="40.5" customHeight="1" x14ac:dyDescent="0.35">
      <c r="A235" s="4" t="s">
        <v>373</v>
      </c>
      <c r="B235" s="6" t="s">
        <v>387</v>
      </c>
      <c r="C235" s="22">
        <f>C236</f>
        <v>15493</v>
      </c>
    </row>
    <row r="236" spans="1:3" ht="39.75" customHeight="1" x14ac:dyDescent="0.35">
      <c r="A236" s="4" t="s">
        <v>374</v>
      </c>
      <c r="B236" s="6" t="s">
        <v>375</v>
      </c>
      <c r="C236" s="22">
        <v>15493</v>
      </c>
    </row>
    <row r="237" spans="1:3" ht="18" x14ac:dyDescent="0.35">
      <c r="A237" s="4" t="s">
        <v>289</v>
      </c>
      <c r="B237" s="6" t="s">
        <v>290</v>
      </c>
      <c r="C237" s="22">
        <f>C238</f>
        <v>134.69999999999999</v>
      </c>
    </row>
    <row r="238" spans="1:3" ht="18" x14ac:dyDescent="0.35">
      <c r="A238" s="4" t="s">
        <v>284</v>
      </c>
      <c r="B238" s="6" t="s">
        <v>291</v>
      </c>
      <c r="C238" s="22">
        <v>134.69999999999999</v>
      </c>
    </row>
    <row r="239" spans="1:3" ht="39" customHeight="1" x14ac:dyDescent="0.35">
      <c r="A239" s="4" t="s">
        <v>268</v>
      </c>
      <c r="B239" s="6" t="s">
        <v>269</v>
      </c>
      <c r="C239" s="22">
        <f>C240</f>
        <v>66131.399999999994</v>
      </c>
    </row>
    <row r="240" spans="1:3" ht="39" customHeight="1" x14ac:dyDescent="0.35">
      <c r="A240" s="4" t="s">
        <v>270</v>
      </c>
      <c r="B240" s="6" t="s">
        <v>271</v>
      </c>
      <c r="C240" s="22">
        <v>66131.399999999994</v>
      </c>
    </row>
    <row r="241" spans="1:3" ht="21.75" customHeight="1" x14ac:dyDescent="0.35">
      <c r="A241" s="4" t="s">
        <v>158</v>
      </c>
      <c r="B241" s="6" t="s">
        <v>62</v>
      </c>
      <c r="C241" s="22">
        <f>C242</f>
        <v>35496.800000000003</v>
      </c>
    </row>
    <row r="242" spans="1:3" ht="21.75" customHeight="1" x14ac:dyDescent="0.35">
      <c r="A242" s="4" t="s">
        <v>159</v>
      </c>
      <c r="B242" s="6" t="s">
        <v>63</v>
      </c>
      <c r="C242" s="22">
        <f>C243+C244+C245+C246+C247+C248+C249+C250+C251+C252+C253+C254</f>
        <v>35496.800000000003</v>
      </c>
    </row>
    <row r="243" spans="1:3" ht="36" x14ac:dyDescent="0.35">
      <c r="A243" s="4" t="s">
        <v>497</v>
      </c>
      <c r="B243" s="6" t="s">
        <v>498</v>
      </c>
      <c r="C243" s="22">
        <v>9102</v>
      </c>
    </row>
    <row r="244" spans="1:3" ht="36" x14ac:dyDescent="0.35">
      <c r="A244" s="4" t="s">
        <v>499</v>
      </c>
      <c r="B244" s="6" t="s">
        <v>500</v>
      </c>
      <c r="C244" s="22">
        <v>1675</v>
      </c>
    </row>
    <row r="245" spans="1:3" ht="36" x14ac:dyDescent="0.35">
      <c r="A245" s="4" t="s">
        <v>501</v>
      </c>
      <c r="B245" s="6" t="s">
        <v>502</v>
      </c>
      <c r="C245" s="22">
        <v>357</v>
      </c>
    </row>
    <row r="246" spans="1:3" ht="54" x14ac:dyDescent="0.35">
      <c r="A246" s="4" t="s">
        <v>293</v>
      </c>
      <c r="B246" s="6" t="s">
        <v>294</v>
      </c>
      <c r="C246" s="22">
        <v>51</v>
      </c>
    </row>
    <row r="247" spans="1:3" ht="36" x14ac:dyDescent="0.35">
      <c r="A247" s="4" t="s">
        <v>295</v>
      </c>
      <c r="B247" s="6" t="s">
        <v>296</v>
      </c>
      <c r="C247" s="22">
        <v>5790</v>
      </c>
    </row>
    <row r="248" spans="1:3" ht="87" customHeight="1" x14ac:dyDescent="0.35">
      <c r="A248" s="4" t="s">
        <v>503</v>
      </c>
      <c r="B248" s="6" t="s">
        <v>504</v>
      </c>
      <c r="C248" s="22">
        <v>170</v>
      </c>
    </row>
    <row r="249" spans="1:3" ht="36" x14ac:dyDescent="0.35">
      <c r="A249" s="4" t="s">
        <v>505</v>
      </c>
      <c r="B249" s="6" t="s">
        <v>506</v>
      </c>
      <c r="C249" s="22">
        <v>2935.1</v>
      </c>
    </row>
    <row r="250" spans="1:3" ht="39.75" customHeight="1" x14ac:dyDescent="0.35">
      <c r="A250" s="4" t="s">
        <v>297</v>
      </c>
      <c r="B250" s="6" t="s">
        <v>298</v>
      </c>
      <c r="C250" s="22">
        <v>154.69999999999999</v>
      </c>
    </row>
    <row r="251" spans="1:3" ht="54" x14ac:dyDescent="0.35">
      <c r="A251" s="4" t="s">
        <v>299</v>
      </c>
      <c r="B251" s="6" t="s">
        <v>300</v>
      </c>
      <c r="C251" s="22">
        <v>7200</v>
      </c>
    </row>
    <row r="252" spans="1:3" ht="54" x14ac:dyDescent="0.35">
      <c r="A252" s="4" t="s">
        <v>507</v>
      </c>
      <c r="B252" s="6" t="s">
        <v>508</v>
      </c>
      <c r="C252" s="22">
        <v>7142</v>
      </c>
    </row>
    <row r="253" spans="1:3" ht="36" x14ac:dyDescent="0.35">
      <c r="A253" s="4" t="s">
        <v>509</v>
      </c>
      <c r="B253" s="6" t="s">
        <v>510</v>
      </c>
      <c r="C253" s="22">
        <v>620</v>
      </c>
    </row>
    <row r="254" spans="1:3" ht="72" x14ac:dyDescent="0.35">
      <c r="A254" s="4" t="s">
        <v>511</v>
      </c>
      <c r="B254" s="6" t="s">
        <v>512</v>
      </c>
      <c r="C254" s="22">
        <v>300</v>
      </c>
    </row>
    <row r="255" spans="1:3" ht="21.75" customHeight="1" x14ac:dyDescent="0.35">
      <c r="A255" s="4" t="s">
        <v>160</v>
      </c>
      <c r="B255" s="6" t="s">
        <v>145</v>
      </c>
      <c r="C255" s="22">
        <f>C256+C278+C280</f>
        <v>8615665.0999999959</v>
      </c>
    </row>
    <row r="256" spans="1:3" ht="40.5" customHeight="1" x14ac:dyDescent="0.35">
      <c r="A256" s="4" t="s">
        <v>161</v>
      </c>
      <c r="B256" s="6" t="s">
        <v>64</v>
      </c>
      <c r="C256" s="22">
        <f>C257</f>
        <v>8600906.8999999966</v>
      </c>
    </row>
    <row r="257" spans="1:3" ht="40.5" customHeight="1" x14ac:dyDescent="0.35">
      <c r="A257" s="4" t="s">
        <v>162</v>
      </c>
      <c r="B257" s="6" t="s">
        <v>65</v>
      </c>
      <c r="C257" s="22">
        <f>C258+C260+C261+C262+C263+C264+C265+C266+C267+C268+C269+C270+C271+C272+C273+C274+C275+C277+C259+C276</f>
        <v>8600906.8999999966</v>
      </c>
    </row>
    <row r="258" spans="1:3" ht="90" x14ac:dyDescent="0.35">
      <c r="A258" s="4" t="s">
        <v>301</v>
      </c>
      <c r="B258" s="6" t="s">
        <v>319</v>
      </c>
      <c r="C258" s="22">
        <v>2605</v>
      </c>
    </row>
    <row r="259" spans="1:3" ht="78.75" customHeight="1" x14ac:dyDescent="0.35">
      <c r="A259" s="4" t="s">
        <v>344</v>
      </c>
      <c r="B259" s="6" t="s">
        <v>513</v>
      </c>
      <c r="C259" s="22">
        <v>42587.6</v>
      </c>
    </row>
    <row r="260" spans="1:3" ht="180" x14ac:dyDescent="0.35">
      <c r="A260" s="4" t="s">
        <v>302</v>
      </c>
      <c r="B260" s="6" t="s">
        <v>514</v>
      </c>
      <c r="C260" s="22">
        <v>941475.6</v>
      </c>
    </row>
    <row r="261" spans="1:3" ht="198" x14ac:dyDescent="0.35">
      <c r="A261" s="4" t="s">
        <v>303</v>
      </c>
      <c r="B261" s="6" t="s">
        <v>515</v>
      </c>
      <c r="C261" s="22">
        <v>1114301.6000000001</v>
      </c>
    </row>
    <row r="262" spans="1:3" ht="90" x14ac:dyDescent="0.35">
      <c r="A262" s="4" t="s">
        <v>304</v>
      </c>
      <c r="B262" s="6" t="s">
        <v>320</v>
      </c>
      <c r="C262" s="22">
        <v>660.7</v>
      </c>
    </row>
    <row r="263" spans="1:3" ht="90" x14ac:dyDescent="0.35">
      <c r="A263" s="4" t="s">
        <v>305</v>
      </c>
      <c r="B263" s="6" t="s">
        <v>321</v>
      </c>
      <c r="C263" s="22">
        <v>17715.5</v>
      </c>
    </row>
    <row r="264" spans="1:3" ht="72" x14ac:dyDescent="0.35">
      <c r="A264" s="4" t="s">
        <v>306</v>
      </c>
      <c r="B264" s="6" t="s">
        <v>322</v>
      </c>
      <c r="C264" s="22">
        <v>8031.3</v>
      </c>
    </row>
    <row r="265" spans="1:3" ht="78.75" customHeight="1" x14ac:dyDescent="0.35">
      <c r="A265" s="4" t="s">
        <v>307</v>
      </c>
      <c r="B265" s="6" t="s">
        <v>516</v>
      </c>
      <c r="C265" s="22">
        <v>18144.2</v>
      </c>
    </row>
    <row r="266" spans="1:3" ht="76.5" customHeight="1" x14ac:dyDescent="0.35">
      <c r="A266" s="4" t="s">
        <v>308</v>
      </c>
      <c r="B266" s="6" t="s">
        <v>323</v>
      </c>
      <c r="C266" s="22">
        <v>2663.6</v>
      </c>
    </row>
    <row r="267" spans="1:3" ht="78.75" customHeight="1" x14ac:dyDescent="0.35">
      <c r="A267" s="4" t="s">
        <v>309</v>
      </c>
      <c r="B267" s="6" t="s">
        <v>560</v>
      </c>
      <c r="C267" s="22">
        <v>10877.8</v>
      </c>
    </row>
    <row r="268" spans="1:3" ht="72" x14ac:dyDescent="0.35">
      <c r="A268" s="4" t="s">
        <v>310</v>
      </c>
      <c r="B268" s="6" t="s">
        <v>517</v>
      </c>
      <c r="C268" s="22">
        <v>55583.9</v>
      </c>
    </row>
    <row r="269" spans="1:3" ht="144" x14ac:dyDescent="0.35">
      <c r="A269" s="4" t="s">
        <v>311</v>
      </c>
      <c r="B269" s="6" t="s">
        <v>518</v>
      </c>
      <c r="C269" s="22">
        <v>12146.4</v>
      </c>
    </row>
    <row r="270" spans="1:3" ht="228.75" customHeight="1" x14ac:dyDescent="0.35">
      <c r="A270" s="4" t="s">
        <v>312</v>
      </c>
      <c r="B270" s="6" t="s">
        <v>519</v>
      </c>
      <c r="C270" s="22">
        <v>3833583.6</v>
      </c>
    </row>
    <row r="271" spans="1:3" ht="108" x14ac:dyDescent="0.35">
      <c r="A271" s="4" t="s">
        <v>313</v>
      </c>
      <c r="B271" s="6" t="s">
        <v>324</v>
      </c>
      <c r="C271" s="22">
        <v>72766.2</v>
      </c>
    </row>
    <row r="272" spans="1:3" ht="72" x14ac:dyDescent="0.35">
      <c r="A272" s="4" t="s">
        <v>314</v>
      </c>
      <c r="B272" s="6" t="s">
        <v>325</v>
      </c>
      <c r="C272" s="22">
        <v>68519.600000000006</v>
      </c>
    </row>
    <row r="273" spans="1:3" ht="198" x14ac:dyDescent="0.35">
      <c r="A273" s="4" t="s">
        <v>315</v>
      </c>
      <c r="B273" s="6" t="s">
        <v>520</v>
      </c>
      <c r="C273" s="22">
        <v>2340657.6</v>
      </c>
    </row>
    <row r="274" spans="1:3" ht="77.25" customHeight="1" x14ac:dyDescent="0.35">
      <c r="A274" s="4" t="s">
        <v>316</v>
      </c>
      <c r="B274" s="6" t="s">
        <v>521</v>
      </c>
      <c r="C274" s="22">
        <v>20290.599999999999</v>
      </c>
    </row>
    <row r="275" spans="1:3" ht="77.25" customHeight="1" x14ac:dyDescent="0.35">
      <c r="A275" s="4" t="s">
        <v>317</v>
      </c>
      <c r="B275" s="6" t="s">
        <v>522</v>
      </c>
      <c r="C275" s="22">
        <v>19716.2</v>
      </c>
    </row>
    <row r="276" spans="1:3" ht="76.5" customHeight="1" x14ac:dyDescent="0.35">
      <c r="A276" s="4" t="s">
        <v>376</v>
      </c>
      <c r="B276" s="6" t="s">
        <v>523</v>
      </c>
      <c r="C276" s="22">
        <v>18550.2</v>
      </c>
    </row>
    <row r="277" spans="1:3" ht="131.25" customHeight="1" x14ac:dyDescent="0.35">
      <c r="A277" s="4" t="s">
        <v>318</v>
      </c>
      <c r="B277" s="6" t="s">
        <v>524</v>
      </c>
      <c r="C277" s="22">
        <v>29.7</v>
      </c>
    </row>
    <row r="278" spans="1:3" ht="77.25" customHeight="1" x14ac:dyDescent="0.35">
      <c r="A278" s="4" t="s">
        <v>163</v>
      </c>
      <c r="B278" s="6" t="s">
        <v>292</v>
      </c>
      <c r="C278" s="22">
        <f>C279</f>
        <v>14753.5</v>
      </c>
    </row>
    <row r="279" spans="1:3" ht="76.5" customHeight="1" x14ac:dyDescent="0.35">
      <c r="A279" s="4" t="s">
        <v>164</v>
      </c>
      <c r="B279" s="6" t="s">
        <v>146</v>
      </c>
      <c r="C279" s="22">
        <v>14753.5</v>
      </c>
    </row>
    <row r="280" spans="1:3" ht="54" x14ac:dyDescent="0.35">
      <c r="A280" s="4" t="s">
        <v>165</v>
      </c>
      <c r="B280" s="6" t="s">
        <v>148</v>
      </c>
      <c r="C280" s="22">
        <f>C281</f>
        <v>4.7</v>
      </c>
    </row>
    <row r="281" spans="1:3" ht="60.75" customHeight="1" x14ac:dyDescent="0.35">
      <c r="A281" s="4" t="s">
        <v>166</v>
      </c>
      <c r="B281" s="6" t="s">
        <v>147</v>
      </c>
      <c r="C281" s="22">
        <v>4.7</v>
      </c>
    </row>
    <row r="282" spans="1:3" ht="24" customHeight="1" x14ac:dyDescent="0.35">
      <c r="A282" s="4" t="s">
        <v>372</v>
      </c>
      <c r="B282" s="6" t="s">
        <v>371</v>
      </c>
      <c r="C282" s="22">
        <f>C283+C285+C287</f>
        <v>245309.1</v>
      </c>
    </row>
    <row r="283" spans="1:3" ht="78" customHeight="1" x14ac:dyDescent="0.35">
      <c r="A283" s="4" t="s">
        <v>379</v>
      </c>
      <c r="B283" s="6" t="s">
        <v>393</v>
      </c>
      <c r="C283" s="22">
        <f>C284</f>
        <v>5814.2</v>
      </c>
    </row>
    <row r="284" spans="1:3" ht="77.25" customHeight="1" x14ac:dyDescent="0.35">
      <c r="A284" s="4" t="s">
        <v>380</v>
      </c>
      <c r="B284" s="6" t="s">
        <v>394</v>
      </c>
      <c r="C284" s="22">
        <v>5814.2</v>
      </c>
    </row>
    <row r="285" spans="1:3" ht="114" customHeight="1" x14ac:dyDescent="0.35">
      <c r="A285" s="4" t="s">
        <v>377</v>
      </c>
      <c r="B285" s="6" t="s">
        <v>395</v>
      </c>
      <c r="C285" s="22">
        <f>C286</f>
        <v>224032.5</v>
      </c>
    </row>
    <row r="286" spans="1:3" ht="108" x14ac:dyDescent="0.35">
      <c r="A286" s="4" t="s">
        <v>378</v>
      </c>
      <c r="B286" s="6" t="s">
        <v>559</v>
      </c>
      <c r="C286" s="22">
        <v>224032.5</v>
      </c>
    </row>
    <row r="287" spans="1:3" ht="23.25" customHeight="1" x14ac:dyDescent="0.35">
      <c r="A287" s="4" t="s">
        <v>354</v>
      </c>
      <c r="B287" s="6" t="s">
        <v>355</v>
      </c>
      <c r="C287" s="22">
        <f>C288</f>
        <v>15462.4</v>
      </c>
    </row>
    <row r="288" spans="1:3" ht="40.5" customHeight="1" x14ac:dyDescent="0.35">
      <c r="A288" s="4" t="s">
        <v>356</v>
      </c>
      <c r="B288" s="6" t="s">
        <v>357</v>
      </c>
      <c r="C288" s="22">
        <f>C289+C290+C291+C292+C293</f>
        <v>15462.4</v>
      </c>
    </row>
    <row r="289" spans="1:3" ht="95.25" customHeight="1" x14ac:dyDescent="0.35">
      <c r="A289" s="4" t="s">
        <v>381</v>
      </c>
      <c r="B289" s="6" t="s">
        <v>382</v>
      </c>
      <c r="C289" s="22">
        <v>10777.6</v>
      </c>
    </row>
    <row r="290" spans="1:3" ht="72" x14ac:dyDescent="0.35">
      <c r="A290" s="4" t="s">
        <v>370</v>
      </c>
      <c r="B290" s="14" t="s">
        <v>525</v>
      </c>
      <c r="C290" s="22">
        <v>87.4</v>
      </c>
    </row>
    <row r="291" spans="1:3" ht="108" x14ac:dyDescent="0.35">
      <c r="A291" s="4" t="s">
        <v>383</v>
      </c>
      <c r="B291" s="14" t="s">
        <v>526</v>
      </c>
      <c r="C291" s="22">
        <v>143.5</v>
      </c>
    </row>
    <row r="292" spans="1:3" ht="42" customHeight="1" x14ac:dyDescent="0.35">
      <c r="A292" s="4" t="s">
        <v>384</v>
      </c>
      <c r="B292" s="14" t="s">
        <v>386</v>
      </c>
      <c r="C292" s="22">
        <v>953.9</v>
      </c>
    </row>
    <row r="293" spans="1:3" ht="76.5" customHeight="1" x14ac:dyDescent="0.35">
      <c r="A293" s="4" t="s">
        <v>385</v>
      </c>
      <c r="B293" s="14" t="s">
        <v>527</v>
      </c>
      <c r="C293" s="22">
        <v>3500</v>
      </c>
    </row>
    <row r="294" spans="1:3" ht="35" x14ac:dyDescent="0.35">
      <c r="A294" s="5" t="s">
        <v>151</v>
      </c>
      <c r="B294" s="13" t="s">
        <v>152</v>
      </c>
      <c r="C294" s="24">
        <f>C295</f>
        <v>1225520.8999999999</v>
      </c>
    </row>
    <row r="295" spans="1:3" ht="36" x14ac:dyDescent="0.35">
      <c r="A295" s="4" t="s">
        <v>341</v>
      </c>
      <c r="B295" s="6" t="s">
        <v>153</v>
      </c>
      <c r="C295" s="22">
        <f>C296</f>
        <v>1225520.8999999999</v>
      </c>
    </row>
    <row r="296" spans="1:3" ht="58.5" customHeight="1" x14ac:dyDescent="0.35">
      <c r="A296" s="4" t="s">
        <v>285</v>
      </c>
      <c r="B296" s="6" t="s">
        <v>167</v>
      </c>
      <c r="C296" s="22">
        <f>946881.9+278639</f>
        <v>1225520.8999999999</v>
      </c>
    </row>
    <row r="297" spans="1:3" ht="78" customHeight="1" x14ac:dyDescent="0.35">
      <c r="A297" s="5" t="s">
        <v>362</v>
      </c>
      <c r="B297" s="13" t="s">
        <v>363</v>
      </c>
      <c r="C297" s="24">
        <f>C298</f>
        <v>109177</v>
      </c>
    </row>
    <row r="298" spans="1:3" ht="96" customHeight="1" x14ac:dyDescent="0.35">
      <c r="A298" s="4" t="s">
        <v>364</v>
      </c>
      <c r="B298" s="6" t="s">
        <v>365</v>
      </c>
      <c r="C298" s="22">
        <f>C299</f>
        <v>109177</v>
      </c>
    </row>
    <row r="299" spans="1:3" ht="78.75" customHeight="1" x14ac:dyDescent="0.35">
      <c r="A299" s="4" t="s">
        <v>366</v>
      </c>
      <c r="B299" s="6" t="s">
        <v>367</v>
      </c>
      <c r="C299" s="22">
        <f>C300</f>
        <v>109177</v>
      </c>
    </row>
    <row r="300" spans="1:3" ht="42.75" customHeight="1" x14ac:dyDescent="0.35">
      <c r="A300" s="4" t="s">
        <v>368</v>
      </c>
      <c r="B300" s="6" t="s">
        <v>369</v>
      </c>
      <c r="C300" s="22">
        <f>C301+C309+C314</f>
        <v>109177</v>
      </c>
    </row>
    <row r="301" spans="1:3" ht="42.75" customHeight="1" x14ac:dyDescent="0.35">
      <c r="A301" s="4" t="s">
        <v>545</v>
      </c>
      <c r="B301" s="6" t="s">
        <v>546</v>
      </c>
      <c r="C301" s="22">
        <f>C302+C303</f>
        <v>44388.7</v>
      </c>
    </row>
    <row r="302" spans="1:3" ht="42.75" customHeight="1" x14ac:dyDescent="0.35">
      <c r="A302" s="4" t="s">
        <v>529</v>
      </c>
      <c r="B302" s="6" t="s">
        <v>528</v>
      </c>
      <c r="C302" s="22">
        <v>34472.6</v>
      </c>
    </row>
    <row r="303" spans="1:3" ht="42.75" customHeight="1" x14ac:dyDescent="0.35">
      <c r="A303" s="4" t="s">
        <v>530</v>
      </c>
      <c r="B303" s="6" t="s">
        <v>531</v>
      </c>
      <c r="C303" s="22">
        <f>C304+C305+C306+C307+C308</f>
        <v>9916.1</v>
      </c>
    </row>
    <row r="304" spans="1:3" ht="42.75" customHeight="1" x14ac:dyDescent="0.35">
      <c r="A304" s="4" t="s">
        <v>532</v>
      </c>
      <c r="B304" s="6" t="s">
        <v>531</v>
      </c>
      <c r="C304" s="22">
        <v>134.80000000000001</v>
      </c>
    </row>
    <row r="305" spans="1:3" ht="42.75" customHeight="1" x14ac:dyDescent="0.35">
      <c r="A305" s="4" t="s">
        <v>543</v>
      </c>
      <c r="B305" s="6" t="s">
        <v>531</v>
      </c>
      <c r="C305" s="22">
        <v>115.1</v>
      </c>
    </row>
    <row r="306" spans="1:3" ht="42.75" customHeight="1" x14ac:dyDescent="0.35">
      <c r="A306" s="4" t="s">
        <v>533</v>
      </c>
      <c r="B306" s="6" t="s">
        <v>531</v>
      </c>
      <c r="C306" s="22">
        <v>9517.4</v>
      </c>
    </row>
    <row r="307" spans="1:3" ht="42.75" customHeight="1" x14ac:dyDescent="0.35">
      <c r="A307" s="4" t="s">
        <v>534</v>
      </c>
      <c r="B307" s="6" t="s">
        <v>531</v>
      </c>
      <c r="C307" s="22">
        <v>14.6</v>
      </c>
    </row>
    <row r="308" spans="1:3" ht="42.75" customHeight="1" x14ac:dyDescent="0.35">
      <c r="A308" s="4" t="s">
        <v>544</v>
      </c>
      <c r="B308" s="6" t="s">
        <v>531</v>
      </c>
      <c r="C308" s="22">
        <v>134.19999999999999</v>
      </c>
    </row>
    <row r="309" spans="1:3" ht="42.75" customHeight="1" x14ac:dyDescent="0.35">
      <c r="A309" s="4" t="s">
        <v>535</v>
      </c>
      <c r="B309" s="6" t="s">
        <v>536</v>
      </c>
      <c r="C309" s="22">
        <f>C310+C311</f>
        <v>20384.7</v>
      </c>
    </row>
    <row r="310" spans="1:3" ht="42.75" customHeight="1" x14ac:dyDescent="0.35">
      <c r="A310" s="4" t="s">
        <v>537</v>
      </c>
      <c r="B310" s="6" t="s">
        <v>538</v>
      </c>
      <c r="C310" s="22">
        <v>1919.3</v>
      </c>
    </row>
    <row r="311" spans="1:3" ht="42.75" customHeight="1" x14ac:dyDescent="0.35">
      <c r="A311" s="4" t="s">
        <v>539</v>
      </c>
      <c r="B311" s="6" t="s">
        <v>540</v>
      </c>
      <c r="C311" s="22">
        <f>C312+C313</f>
        <v>18465.400000000001</v>
      </c>
    </row>
    <row r="312" spans="1:3" ht="42.75" customHeight="1" x14ac:dyDescent="0.35">
      <c r="A312" s="4" t="s">
        <v>541</v>
      </c>
      <c r="B312" s="6" t="s">
        <v>540</v>
      </c>
      <c r="C312" s="22">
        <v>13923.9</v>
      </c>
    </row>
    <row r="313" spans="1:3" ht="42.75" customHeight="1" x14ac:dyDescent="0.35">
      <c r="A313" s="4" t="s">
        <v>542</v>
      </c>
      <c r="B313" s="6" t="s">
        <v>540</v>
      </c>
      <c r="C313" s="22">
        <v>4541.5</v>
      </c>
    </row>
    <row r="314" spans="1:3" ht="41.25" customHeight="1" x14ac:dyDescent="0.35">
      <c r="A314" s="4" t="s">
        <v>360</v>
      </c>
      <c r="B314" s="6" t="s">
        <v>361</v>
      </c>
      <c r="C314" s="22">
        <f>C315</f>
        <v>44403.6</v>
      </c>
    </row>
    <row r="315" spans="1:3" ht="41.25" customHeight="1" x14ac:dyDescent="0.35">
      <c r="A315" s="4" t="s">
        <v>358</v>
      </c>
      <c r="B315" s="6" t="s">
        <v>359</v>
      </c>
      <c r="C315" s="22">
        <v>44403.6</v>
      </c>
    </row>
    <row r="316" spans="1:3" ht="52.5" x14ac:dyDescent="0.35">
      <c r="A316" s="5" t="s">
        <v>547</v>
      </c>
      <c r="B316" s="13" t="s">
        <v>548</v>
      </c>
      <c r="C316" s="24">
        <f>C317</f>
        <v>-59064.9</v>
      </c>
    </row>
    <row r="317" spans="1:3" ht="36" x14ac:dyDescent="0.35">
      <c r="A317" s="4" t="s">
        <v>549</v>
      </c>
      <c r="B317" s="6" t="s">
        <v>550</v>
      </c>
      <c r="C317" s="22">
        <f>C318+C319+C320+C321</f>
        <v>-59064.9</v>
      </c>
    </row>
    <row r="318" spans="1:3" ht="90" x14ac:dyDescent="0.35">
      <c r="A318" s="4" t="s">
        <v>555</v>
      </c>
      <c r="B318" s="6" t="s">
        <v>556</v>
      </c>
      <c r="C318" s="22">
        <v>-12838.9</v>
      </c>
    </row>
    <row r="319" spans="1:3" ht="68.25" customHeight="1" x14ac:dyDescent="0.35">
      <c r="A319" s="4" t="s">
        <v>551</v>
      </c>
      <c r="B319" s="6" t="s">
        <v>552</v>
      </c>
      <c r="C319" s="22">
        <v>-6725.6</v>
      </c>
    </row>
    <row r="320" spans="1:3" ht="36" x14ac:dyDescent="0.35">
      <c r="A320" s="4" t="s">
        <v>557</v>
      </c>
      <c r="B320" s="6" t="s">
        <v>558</v>
      </c>
      <c r="C320" s="22">
        <v>-589.1</v>
      </c>
    </row>
    <row r="321" spans="1:3" ht="54" x14ac:dyDescent="0.35">
      <c r="A321" s="4" t="s">
        <v>553</v>
      </c>
      <c r="B321" s="6" t="s">
        <v>554</v>
      </c>
      <c r="C321" s="22">
        <v>-38911.300000000003</v>
      </c>
    </row>
    <row r="322" spans="1:3" ht="24.75" customHeight="1" x14ac:dyDescent="0.35">
      <c r="A322" s="5" t="s">
        <v>66</v>
      </c>
      <c r="B322" s="13" t="s">
        <v>67</v>
      </c>
      <c r="C322" s="24">
        <f>C17+C228</f>
        <v>29893603.499999996</v>
      </c>
    </row>
    <row r="323" spans="1:3" ht="18" x14ac:dyDescent="0.4">
      <c r="C323" s="15"/>
    </row>
    <row r="324" spans="1:3" ht="17.5" x14ac:dyDescent="0.35">
      <c r="C324" s="16"/>
    </row>
  </sheetData>
  <mergeCells count="9">
    <mergeCell ref="A12:C12"/>
    <mergeCell ref="A7:C7"/>
    <mergeCell ref="A8:C8"/>
    <mergeCell ref="A9:C9"/>
    <mergeCell ref="A1:C1"/>
    <mergeCell ref="A2:C2"/>
    <mergeCell ref="A3:C3"/>
    <mergeCell ref="A4:C4"/>
    <mergeCell ref="A6:C6"/>
  </mergeCells>
  <pageMargins left="0.43307086614173229" right="0.23622047244094491" top="0.74803149606299213" bottom="0.74803149606299213" header="0.31496062992125984" footer="0.31496062992125984"/>
  <pageSetup paperSize="9" scale="66" fitToHeight="0" orientation="portrait" horizontalDpi="4294967294" verticalDpi="4294967294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2023 год и на плановый период 2024 и 2025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2023-08-21T05:17:41Z</cp:lastPrinted>
  <dcterms:created xsi:type="dcterms:W3CDTF">2006-02-07T12:07:20Z</dcterms:created>
  <dcterms:modified xsi:type="dcterms:W3CDTF">2023-09-09T07:03:28Z</dcterms:modified>
</cp:coreProperties>
</file>